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comments1.xml" ContentType="application/vnd.openxmlformats-officedocument.spreadsheetml.comments+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C:\Users\USER\Desktop\De Octubre\Sep-Oct\"/>
    </mc:Choice>
  </mc:AlternateContent>
  <xr:revisionPtr revIDLastSave="0" documentId="13_ncr:1_{D3B69D56-364B-4D46-A08D-F8A0E3764BD9}" xr6:coauthVersionLast="45" xr6:coauthVersionMax="45" xr10:uidLastSave="{00000000-0000-0000-0000-000000000000}"/>
  <bookViews>
    <workbookView xWindow="-110" yWindow="-110" windowWidth="19420" windowHeight="10420" firstSheet="1" activeTab="1" xr2:uid="{00000000-000D-0000-FFFF-FFFF00000000}"/>
  </bookViews>
  <sheets>
    <sheet name="Informe (2)" sheetId="3" state="hidden" r:id="rId1"/>
    <sheet name="Cronograma de actividades" sheetId="4" r:id="rId2"/>
    <sheet name="Informe" sheetId="2" r:id="rId3"/>
  </sheets>
  <definedNames>
    <definedName name="_xlnm._FilterDatabase" localSheetId="1" hidden="1">'Cronograma de actividades'!$A$3:$AF$44</definedName>
    <definedName name="_Toc189206774" localSheetId="1">'Cronograma de actividades'!$A$26</definedName>
    <definedName name="_xlnm.Print_Area" localSheetId="1">'Cronograma de actividades'!$A$1:$AE$45</definedName>
  </definedNames>
  <calcPr calcId="191029"/>
  <pivotCaches>
    <pivotCache cacheId="0" r:id="rId4"/>
    <pivotCache cacheId="1" r:id="rId5"/>
    <pivotCache cacheId="2" r:id="rId6"/>
    <pivotCache cacheId="3" r:id="rId7"/>
    <pivotCache cacheId="4" r:id="rId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D44" i="4" l="1"/>
  <c r="AC44" i="4"/>
  <c r="AB44" i="4"/>
  <c r="AE44" i="4" s="1"/>
  <c r="AA44" i="4"/>
  <c r="Z44" i="4"/>
  <c r="Y44" i="4"/>
  <c r="AD43" i="4"/>
  <c r="AC43" i="4"/>
  <c r="AB43" i="4"/>
  <c r="AE43" i="4" s="1"/>
  <c r="AA43" i="4"/>
  <c r="Z43" i="4"/>
  <c r="Y43" i="4"/>
  <c r="AD42" i="4"/>
  <c r="AC42" i="4"/>
  <c r="AB42" i="4"/>
  <c r="AE42" i="4" s="1"/>
  <c r="AA42" i="4"/>
  <c r="Z42" i="4"/>
  <c r="Y42" i="4"/>
  <c r="AD41" i="4"/>
  <c r="AC41" i="4"/>
  <c r="AB41" i="4"/>
  <c r="AE41" i="4" s="1"/>
  <c r="AA41" i="4"/>
  <c r="Z41" i="4"/>
  <c r="Y41" i="4"/>
  <c r="AD40" i="4"/>
  <c r="AC40" i="4"/>
  <c r="AB40" i="4"/>
  <c r="AE40" i="4" s="1"/>
  <c r="AA40" i="4"/>
  <c r="Z40" i="4"/>
  <c r="Y40" i="4"/>
  <c r="AF39" i="4"/>
  <c r="AD39" i="4"/>
  <c r="AC39" i="4"/>
  <c r="AB39" i="4"/>
  <c r="AE39" i="4" s="1"/>
  <c r="AA39" i="4"/>
  <c r="Z39" i="4"/>
  <c r="Y39" i="4"/>
  <c r="AD38" i="4"/>
  <c r="AC38" i="4"/>
  <c r="AB38" i="4"/>
  <c r="AE38" i="4" s="1"/>
  <c r="AA38" i="4"/>
  <c r="Z38" i="4"/>
  <c r="Y38" i="4"/>
  <c r="AD37" i="4"/>
  <c r="AC37" i="4"/>
  <c r="AB37" i="4"/>
  <c r="AE37" i="4" s="1"/>
  <c r="AA37" i="4"/>
  <c r="Z37" i="4"/>
  <c r="Y37" i="4"/>
  <c r="AF36" i="4"/>
  <c r="AD36" i="4"/>
  <c r="AC36" i="4"/>
  <c r="AB36" i="4"/>
  <c r="AE36" i="4" s="1"/>
  <c r="AA36" i="4"/>
  <c r="Z36" i="4"/>
  <c r="Y36" i="4"/>
  <c r="AD35" i="4"/>
  <c r="AC35" i="4"/>
  <c r="AB35" i="4"/>
  <c r="AE35" i="4" s="1"/>
  <c r="AA35" i="4"/>
  <c r="Z35" i="4"/>
  <c r="Y35" i="4"/>
  <c r="AF34" i="4"/>
  <c r="AD34" i="4"/>
  <c r="AC34" i="4"/>
  <c r="AB34" i="4"/>
  <c r="AE34" i="4" s="1"/>
  <c r="AA34" i="4"/>
  <c r="Z34" i="4"/>
  <c r="Y34" i="4"/>
  <c r="AD33" i="4"/>
  <c r="AC33" i="4"/>
  <c r="AB33" i="4"/>
  <c r="AE33" i="4" s="1"/>
  <c r="AA33" i="4"/>
  <c r="Z33" i="4"/>
  <c r="Y33" i="4"/>
  <c r="AD32" i="4"/>
  <c r="AC32" i="4"/>
  <c r="AB32" i="4"/>
  <c r="AE32" i="4" s="1"/>
  <c r="AA32" i="4"/>
  <c r="Z32" i="4"/>
  <c r="Y32" i="4"/>
  <c r="AD31" i="4"/>
  <c r="AC31" i="4"/>
  <c r="AB31" i="4"/>
  <c r="AE31" i="4" s="1"/>
  <c r="AA31" i="4"/>
  <c r="Z31" i="4"/>
  <c r="Y31" i="4"/>
  <c r="AF30" i="4"/>
  <c r="AE30" i="4"/>
  <c r="AD30" i="4"/>
  <c r="AC30" i="4"/>
  <c r="AB30" i="4"/>
  <c r="AA30" i="4"/>
  <c r="Z30" i="4"/>
  <c r="Y30" i="4"/>
  <c r="AE29" i="4"/>
  <c r="AD29" i="4"/>
  <c r="AC29" i="4"/>
  <c r="AB29" i="4"/>
  <c r="AA29" i="4"/>
  <c r="Z29" i="4"/>
  <c r="Y29" i="4"/>
  <c r="AE28" i="4"/>
  <c r="AD28" i="4"/>
  <c r="AC28" i="4"/>
  <c r="AB28" i="4"/>
  <c r="AA28" i="4"/>
  <c r="Z28" i="4"/>
  <c r="Y28" i="4"/>
  <c r="AE27" i="4"/>
  <c r="AD27" i="4"/>
  <c r="AC27" i="4"/>
  <c r="AB27" i="4"/>
  <c r="AA27" i="4"/>
  <c r="Z27" i="4"/>
  <c r="Y27" i="4"/>
  <c r="AF26" i="4"/>
  <c r="AD26" i="4"/>
  <c r="AB26" i="4"/>
  <c r="AE26" i="4" s="1"/>
  <c r="AA26" i="4"/>
  <c r="Z26" i="4"/>
  <c r="Y26" i="4"/>
  <c r="R26" i="4"/>
  <c r="AC26" i="4" s="1"/>
  <c r="AD25" i="4"/>
  <c r="AC25" i="4"/>
  <c r="AB25" i="4"/>
  <c r="AE25" i="4" s="1"/>
  <c r="AA25" i="4"/>
  <c r="Z25" i="4"/>
  <c r="Y25" i="4"/>
  <c r="R25" i="4"/>
  <c r="AD24" i="4"/>
  <c r="AC24" i="4"/>
  <c r="AB24" i="4"/>
  <c r="AE24" i="4" s="1"/>
  <c r="AA24" i="4"/>
  <c r="Z24" i="4"/>
  <c r="Y24" i="4"/>
  <c r="AD23" i="4"/>
  <c r="AC23" i="4"/>
  <c r="AB23" i="4"/>
  <c r="AE23" i="4" s="1"/>
  <c r="AA23" i="4"/>
  <c r="Z23" i="4"/>
  <c r="Y23" i="4"/>
  <c r="AD22" i="4"/>
  <c r="AC22" i="4"/>
  <c r="AB22" i="4"/>
  <c r="AE22" i="4" s="1"/>
  <c r="AA22" i="4"/>
  <c r="Z22" i="4"/>
  <c r="Y22" i="4"/>
  <c r="AF21" i="4"/>
  <c r="AD21" i="4"/>
  <c r="AC21" i="4"/>
  <c r="AE21" i="4" s="1"/>
  <c r="AB21" i="4"/>
  <c r="AA21" i="4"/>
  <c r="Z21" i="4"/>
  <c r="Y21" i="4"/>
  <c r="AD20" i="4"/>
  <c r="AC20" i="4"/>
  <c r="AE20" i="4" s="1"/>
  <c r="AB20" i="4"/>
  <c r="AA20" i="4"/>
  <c r="Z20" i="4"/>
  <c r="Y20" i="4"/>
  <c r="AF19" i="4"/>
  <c r="AD19" i="4"/>
  <c r="AE19" i="4" s="1"/>
  <c r="AC19" i="4"/>
  <c r="AB19" i="4"/>
  <c r="AA19" i="4"/>
  <c r="Z19" i="4"/>
  <c r="Y19" i="4"/>
  <c r="AD18" i="4"/>
  <c r="AE18" i="4" s="1"/>
  <c r="AC18" i="4"/>
  <c r="AB18" i="4"/>
  <c r="AA18" i="4"/>
  <c r="Z18" i="4"/>
  <c r="Y18" i="4"/>
  <c r="AD17" i="4"/>
  <c r="AE17" i="4" s="1"/>
  <c r="AC17" i="4"/>
  <c r="AB17" i="4"/>
  <c r="AA17" i="4"/>
  <c r="Z17" i="4"/>
  <c r="Y17" i="4"/>
  <c r="AD16" i="4"/>
  <c r="AE16" i="4" s="1"/>
  <c r="AC16" i="4"/>
  <c r="AB16" i="4"/>
  <c r="AA16" i="4"/>
  <c r="Z16" i="4"/>
  <c r="Y16" i="4"/>
  <c r="AF15" i="4"/>
  <c r="AE15" i="4"/>
  <c r="AD15" i="4"/>
  <c r="AC15" i="4"/>
  <c r="AB15" i="4"/>
  <c r="AA15" i="4"/>
  <c r="Z15" i="4"/>
  <c r="Y15" i="4"/>
  <c r="AE14" i="4"/>
  <c r="AD14" i="4"/>
  <c r="AC14" i="4"/>
  <c r="AB14" i="4"/>
  <c r="AA14" i="4"/>
  <c r="Z14" i="4"/>
  <c r="Y14" i="4"/>
  <c r="AE13" i="4"/>
  <c r="AD13" i="4"/>
  <c r="AC13" i="4"/>
  <c r="AB13" i="4"/>
  <c r="AA13" i="4"/>
  <c r="Z13" i="4"/>
  <c r="Y13" i="4"/>
  <c r="AE12" i="4"/>
  <c r="AD12" i="4"/>
  <c r="AC12" i="4"/>
  <c r="AB12" i="4"/>
  <c r="AA12" i="4"/>
  <c r="Z12" i="4"/>
  <c r="Y12" i="4"/>
  <c r="AE11" i="4"/>
  <c r="AD11" i="4"/>
  <c r="AC11" i="4"/>
  <c r="AB11" i="4"/>
  <c r="AA11" i="4"/>
  <c r="Z11" i="4"/>
  <c r="Y11" i="4"/>
  <c r="AE10" i="4"/>
  <c r="AD10" i="4"/>
  <c r="AC10" i="4"/>
  <c r="AB10" i="4"/>
  <c r="AA10" i="4"/>
  <c r="Z10" i="4"/>
  <c r="Y10" i="4"/>
  <c r="AF9" i="4"/>
  <c r="AD9" i="4"/>
  <c r="AC9" i="4"/>
  <c r="AB9" i="4"/>
  <c r="AE9" i="4" s="1"/>
  <c r="AA9" i="4"/>
  <c r="Z9" i="4"/>
  <c r="Y9" i="4"/>
  <c r="AD8" i="4"/>
  <c r="AC8" i="4"/>
  <c r="AB8" i="4"/>
  <c r="AE8" i="4" s="1"/>
  <c r="AA8" i="4"/>
  <c r="Z8" i="4"/>
  <c r="Y8" i="4"/>
  <c r="AD7" i="4"/>
  <c r="AC7" i="4"/>
  <c r="AB7" i="4"/>
  <c r="AE7" i="4" s="1"/>
  <c r="AA7" i="4"/>
  <c r="Z7" i="4"/>
  <c r="Y7" i="4"/>
  <c r="AF6" i="4"/>
  <c r="AE6" i="4"/>
  <c r="AD6" i="4"/>
  <c r="AC6" i="4"/>
  <c r="AB6" i="4"/>
  <c r="AA6" i="4"/>
  <c r="Z6" i="4"/>
  <c r="Y6" i="4"/>
  <c r="AE5" i="4"/>
  <c r="AD5" i="4"/>
  <c r="AC5" i="4"/>
  <c r="AB5" i="4"/>
  <c r="AA5" i="4"/>
  <c r="Z5" i="4"/>
  <c r="Y5" i="4"/>
  <c r="B5" i="4"/>
  <c r="B6" i="4" s="1"/>
  <c r="B7" i="4" s="1"/>
  <c r="B8" i="4" s="1"/>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AE4" i="4"/>
  <c r="AD4" i="4"/>
  <c r="AC4" i="4"/>
  <c r="AB4" i="4"/>
  <c r="AA4" i="4"/>
  <c r="Z4" i="4"/>
  <c r="Y4" i="4"/>
  <c r="AF3" i="4"/>
  <c r="AD3" i="4"/>
  <c r="AC3" i="4"/>
  <c r="AB3" i="4"/>
  <c r="Y3" i="4"/>
  <c r="B33" i="4" l="1"/>
  <c r="B34" i="4" s="1"/>
  <c r="B35" i="4" s="1"/>
  <c r="B36" i="4" s="1"/>
  <c r="B37" i="4" s="1"/>
  <c r="B38" i="4" s="1"/>
  <c r="B39" i="4" s="1"/>
  <c r="B40" i="4" s="1"/>
  <c r="B41" i="4" s="1"/>
  <c r="B42" i="4" s="1"/>
  <c r="B43" i="4" s="1"/>
  <c r="B44" i="4" s="1"/>
  <c r="B31" i="4"/>
  <c r="B32" i="4" s="1"/>
  <c r="C24" i="3" l="1"/>
  <c r="E24" i="3"/>
  <c r="D24" i="3"/>
  <c r="B24"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Nydia Esperanza Alfaro Cubillos</author>
  </authors>
  <commentList>
    <comment ref="C6" authorId="0" shapeId="0" xr:uid="{95758AA6-99D3-492F-BD43-DAF04E25FF32}">
      <text>
        <r>
          <rPr>
            <sz val="11"/>
            <color theme="1"/>
            <rFont val="Calibri"/>
            <family val="2"/>
            <scheme val="minor"/>
          </rPr>
          <t>Nydia Esperanza Alfaro Cubillos:
Debida diligencia   debo identificar que riesgos puedo tener
debo tener matriz de corrupciò, identifique, evalue, monitore</t>
        </r>
      </text>
    </comment>
    <comment ref="M6" authorId="0" shapeId="0" xr:uid="{1BE90B06-7BEA-4670-9AD2-47A23C1992DD}">
      <text>
        <r>
          <rPr>
            <sz val="11"/>
            <color theme="1"/>
            <rFont val="Calibri"/>
            <family val="2"/>
            <scheme val="minor"/>
          </rPr>
          <t>Nydia Esperanza Alfaro Cubillos:
Debida diligencia   debo identificar que riesgos puedo tener
debo tener matriz de corrupciò, identifique, evalue, monitore</t>
        </r>
      </text>
    </comment>
    <comment ref="Q6" authorId="0" shapeId="0" xr:uid="{45ACE75C-557E-43C2-8B09-B57CF087C33F}">
      <text>
        <r>
          <rPr>
            <sz val="11"/>
            <color theme="1"/>
            <rFont val="Calibri"/>
            <family val="2"/>
            <scheme val="minor"/>
          </rPr>
          <t>Nydia Esperanza Alfaro Cubillos:
Debida diligencia   debo identificar que riesgos puedo tener
debo tener matriz de corrupciò, identifique, evalue, monitore</t>
        </r>
      </text>
    </comment>
    <comment ref="U6" authorId="0" shapeId="0" xr:uid="{58024501-2215-4876-BBED-58B6A6009E82}">
      <text>
        <r>
          <rPr>
            <sz val="11"/>
            <color theme="1"/>
            <rFont val="Calibri"/>
            <family val="2"/>
            <scheme val="minor"/>
          </rPr>
          <t>Nydia Esperanza Alfaro Cubillos:
Debida diligencia   debo identificar que riesgos puedo tener
debo tener matriz de corrupciò, identifique, evalue, monitore</t>
        </r>
      </text>
    </comment>
    <comment ref="Q8" authorId="0" shapeId="0" xr:uid="{E51CABAE-2953-4817-AB6C-B48FB549A271}">
      <text>
        <r>
          <rPr>
            <sz val="11"/>
            <color theme="1"/>
            <rFont val="Calibri"/>
            <family val="2"/>
            <scheme val="minor"/>
          </rPr>
          <t>Nydia Esperanza Alfaro Cubillos:
Debida diligencia   debo identificar que riesgos puedo tener
debo tener matriz de corrupciò, identifique, evalue, monitore</t>
        </r>
      </text>
    </comment>
    <comment ref="U8" authorId="0" shapeId="0" xr:uid="{EA6A3DA2-FCEB-47CD-8030-13432CFC49DC}">
      <text>
        <r>
          <rPr>
            <sz val="11"/>
            <color theme="1"/>
            <rFont val="Calibri"/>
            <family val="2"/>
            <scheme val="minor"/>
          </rPr>
          <t>Nydia Esperanza Alfaro Cubillos:
Debida diligencia   debo identificar que riesgos puedo tener
debo tener matriz de corrupciò, identifique, evalue, monitore</t>
        </r>
      </text>
    </comment>
  </commentList>
</comments>
</file>

<file path=xl/sharedStrings.xml><?xml version="1.0" encoding="utf-8"?>
<sst xmlns="http://schemas.openxmlformats.org/spreadsheetml/2006/main" count="811" uniqueCount="372">
  <si>
    <t xml:space="preserve">MATRIZ DEL PROGRAMA DE TRANSPARENCIA Y ÉTICA PÚBLICA  </t>
  </si>
  <si>
    <t>Frecuencia</t>
  </si>
  <si>
    <t>Cuatrimestres 2025</t>
  </si>
  <si>
    <t>Seguimiento primer Cuatrimestre</t>
  </si>
  <si>
    <t>Seguimiento Segundo Cuatrimestre</t>
  </si>
  <si>
    <t>Estrategias institucionales</t>
  </si>
  <si>
    <t xml:space="preserve">No. </t>
  </si>
  <si>
    <t>Actividad</t>
  </si>
  <si>
    <t>Responsable</t>
  </si>
  <si>
    <t>Producto</t>
  </si>
  <si>
    <t>I</t>
  </si>
  <si>
    <t>II</t>
  </si>
  <si>
    <t>III</t>
  </si>
  <si>
    <t>Seguimieto Primera Línea de Defensa</t>
  </si>
  <si>
    <t>Seguimieto Segunda Línea de Defensa</t>
  </si>
  <si>
    <t>Seguimieto Tercera Línea de Defensa</t>
  </si>
  <si>
    <t>6.1.1. Gestión de riesgos para la integridad pública Gestión de Riesgos de corrupción (mapa de riesgos)</t>
  </si>
  <si>
    <t>Identificación y análisis de riesgos en procesos</t>
  </si>
  <si>
    <t>Líderes de proceso, Planeación y Oficina de Control Interno</t>
  </si>
  <si>
    <t>Matriz de riesgos actualizada y acta de comité con la aprobación</t>
  </si>
  <si>
    <t>Anual</t>
  </si>
  <si>
    <t>X</t>
  </si>
  <si>
    <t xml:space="preserve">Mediante el acta No. 1 del Comité Institucional de Gestión y Desempeño, suscrita el 31 de enero de 2025, fue aprobado el Mapa de Riesgos de Corrupción correspondiente a la vigencia 2025. El cual tendrá tres seguimientos durante el año, los cuales se realizarán con una periodicidad cuatrimestral, con cortes programados para los meses de abril, agosto y diciembre. </t>
  </si>
  <si>
    <t>El  área  de planeación, elaboró el mapa de riesgos  de  corrupción (vigencia 2025) 
Actividad ejecutada y cumplida en un 100%.</t>
  </si>
  <si>
    <t>OK</t>
  </si>
  <si>
    <t xml:space="preserve">Implementación de controles establecidos en el mapa de riesgos </t>
  </si>
  <si>
    <t>Líderes de proceso</t>
  </si>
  <si>
    <t>Reporte del seguimiento como primera línea de defensa remitido a planeación</t>
  </si>
  <si>
    <t>Trimestral</t>
  </si>
  <si>
    <t xml:space="preserve">Los líderes de proceso cómo primera línea de defensa realizan el seguimiento y reporte del primer cuatrimestre de la vigencia 2025, a corte del mes de abril. En donde se evidencia que los controles han sido efectivos ya que no se han materializado los 9 riesgos identificados. </t>
  </si>
  <si>
    <t>El  área  de planeación , elaboró el  reporte con la medición del análisis del indicadores  con corte a abril  2025.  Actividad ejecutada y cumplida en un 100%.</t>
  </si>
  <si>
    <t>6.1.2. Gestión de riesgos de lavado de activos y financiación del terrorismo (LA/FT/FP).</t>
  </si>
  <si>
    <t>Monitoreo y control de transacciones financieras</t>
  </si>
  <si>
    <t xml:space="preserve">Tesorería </t>
  </si>
  <si>
    <t>Listado de egresos</t>
  </si>
  <si>
    <t>Se realiza el monitoreo y control de las transacciones mediante la generación y seguimiento de los soportes de egresos.</t>
  </si>
  <si>
    <t>Tesorería realiza seguimiento y control periódico a las transacciones financieras mediante la consolidación mensual de egresos emitidos. Para la vigencia 2025, se ha elaborado una relación de egresos que permite evidenciar la gestión realizada en cada mes. En enero se registraron 180 egresos, en febrero 186, en marzo 226 y en abril 292. Esta información cuenta con los respectivos soportes mensuales, lo que garantiza trazabilidad, control y verificación oportuna de los movimientos financieros de la entidad.</t>
  </si>
  <si>
    <t>El área de Tesorería  presento Monitoreo y control de transacciones financieras en el primer cuatrimestre Actividad ejecutada y cumplida en un 100%.</t>
  </si>
  <si>
    <t>Verificar que los pagos tengan soportes contables y contractuales correspondientes</t>
  </si>
  <si>
    <t>Contabilidad</t>
  </si>
  <si>
    <t>Base de revisión de cuentas de cobro y ordenes de pago</t>
  </si>
  <si>
    <t>Se adjuntan como soportes las bases de revisión mensual de cuentas, las cuales permiten llevar un control detallado y la verificación de cada una de las cuentas de cobro radicadas, incluyendo su estado final. Adicionalmente, se incluye la relación de órdenes de pago, que documenta la trazabilidad del proceso, desde la radicación en el área de recepción, pasando por la revisión de cuentas, hasta la generación final de la orden de pago.</t>
  </si>
  <si>
    <t>El área de Contabilidad realiza la verificación de los soportes contractuales y contables antes de emitir las órdenes de pago, únicamente cuando han sido aprobados por el responsable designado. Durante enero se radicaron 206 cuentas: 12 fueron devueltas, 56 subsanadas y 138 tramitadas directamente, generando 194 órdenes de pago. En febrero se revisaron 218 cuentas: 31 fueron devueltas, 67 subsanadas, 73 tramitadas sin corrección y 47 correspondieron a cuentas de Contraloría. En marzo se evaluaron 222 cuentas, de las cuales 19 fueron devueltas, 46 subsanadas y 157 tramitadas. En abril se registraron 269 cuentas: 1 devuelta, 50 subsanadas, 206 tramitadas directamente y 13 asociadas a Contraloría.
Con base en estos resultados mensuales, se concluye que la actividad se cumple satisfactoriamente, ya que todos los pagos efectuados cuentan con soportes válidos, revisados y autorizados según los procedimientos establecidos.</t>
  </si>
  <si>
    <t>El área de Contabilidad  realizo la verificación de  que los pagos tengan soportes contables y contractuales correspondientes.  Actividad ejecutada y cumplida en un 100%.</t>
  </si>
  <si>
    <t>Conciliaciones bancarias para detección de operaciones sospechosas</t>
  </si>
  <si>
    <t>Tesorería y Contabilidad</t>
  </si>
  <si>
    <t>Reporte de conciliaciones bancarias y de casos sospechocos cuando hubiere lugar</t>
  </si>
  <si>
    <t>Se adjuntan las conciliaciones bancarias realizadas mensualmente para cada una de las cuentas bancarias activas. En estas se efectúa la revisión y el cruce de saldos entre los libros tesorales, los extractos bancarios y los registros contables. Asimismo, se identifican y registran las partidas conciliatorias correspondientes, según los hallazgos detectados durante el proceso.</t>
  </si>
  <si>
    <t>Durante el primer trimestre de la vigencia 2025 se realizó el cruce contable entre los libros tesorales y los registros contables mediante el desarrollo mensual de las partidas consagratorias. En el mes de enero se procesaron 89 partidas, en febrero 93 y en marzo 98. Se aclara que las partidas correspondientes al mes de abril aún no se han ejecutado, ya que este procedimiento se realiza con base en los extractos bancarios, los cuales son recibidos mes vencido. Esta gestión garantiza la conciliación contable oportuna y precisa entre los movimientos bancarios y la contabilidad institucional.</t>
  </si>
  <si>
    <t>las áreas  de Tesorería y contabilidad  realizaron las conciliaciones bancarias para detección de operaciones sospechosas. Actividad ejecutada y cumplida en un 100%.</t>
  </si>
  <si>
    <t>6.1.3. canales de denuncia por actos de corrupción</t>
  </si>
  <si>
    <t>Verificar el funcionamiento hacer seguimiento a los canales de denuncia</t>
  </si>
  <si>
    <t>Atención al usuario</t>
  </si>
  <si>
    <t>Informe de PQRS con la relación de denuncias recibidas y el funcionamiento de los canales</t>
  </si>
  <si>
    <t>Dentro del informe del primer trimestre de la vigencia 2025 (ene-mar), se evidencia que se reportó la recepción de 1 denuncia, como una de las tipificaciones de PQRSD, en el mes de marzo; así mismo, se dispone en el informe el uso de los canales o medios de recepción de PQRSD.</t>
  </si>
  <si>
    <t>De acuerdo con el informe de PQRSD correspondiente al primer trimestre de 2025 y su publicación en la página web institucional el 24 de abril, se evidencia el cumplimiento de esta actividad. Durante este periodo se registraron 131 PQRSD, de las cuales 119 fueron respondidas dentro de los términos establecidos por la ley, 10 se atendieron de forma extemporánea y 2 permanecen pendientes de respuesta. Adicionalmente, se resolvieron 3 solicitudes que estaban en trámite desde la vigencia anterior. 
Cabe resaltar que, aunque el PETP tiene seguimiento cuatrimestral, en el marco del plan de acción los informes de PQRSD se presentan trimestralmente; por tanto, a corte de abril se reporta únicamente el informe correspondiente al primer trimestre.</t>
  </si>
  <si>
    <t>Informe de PQRS con la relación de denuncias recibidas y el funcionamiento de los canales.  Actividad ejecutada y cumplida en un 100%.</t>
  </si>
  <si>
    <t>Promoción de participación ciudadana en vigilancia de gestión pública</t>
  </si>
  <si>
    <t>Comunicaciones y Planeación</t>
  </si>
  <si>
    <t>Soporte de actividades realizadas</t>
  </si>
  <si>
    <t>Se promueve la participación ciudadana a través de la consulta previa y la encuesta al finalizar la rendición de cuentas en el mes de marzo 2025.</t>
  </si>
  <si>
    <t>Durante el primer cuatrimestre de 2025 se adelantaron diversas acciones en el marco del proceso de rendición de cuentas de la vigencia 2024, con el fin de promover la participación ciudadana en la vigilancia de la gestión pública. Se realizaron envíos masivos de correos electrónicos a 166 personas, se publicó el formulario de consulta previa a través de redes sociales, página web y canales internos, obteniendo 26 respuestas. También se aplicó una encuesta de evaluación de la audiencia pública, con 50 respuestas recibidas.</t>
  </si>
  <si>
    <t>Las áreas de planeación y  comunicaciones adelantaron actividades tendientes a la promoción de la participación ciudadana .  Actividad ejecutada y cumplida en un 100%.</t>
  </si>
  <si>
    <t>6.1.4. Debida diligencia</t>
  </si>
  <si>
    <t xml:space="preserve">Asegurar el desarrollo de todos los procesos contractuales de la entidad. </t>
  </si>
  <si>
    <t xml:space="preserve">Oficina Asesora Jurídica </t>
  </si>
  <si>
    <t>Publicidad y respuesta oportuna de todos los procesos contractuales en SECOP II. 
Reporte de las bases de contración con los link de procesos</t>
  </si>
  <si>
    <t>Durante el primer cuatrimestre de la vigencia 2025, se dió apertura a 23 procesos de selección mediante modalides de selección publica, que garantiza la pluralidad de oferentes, dando respuesta oportuna a las observaciones presentadas, las cuales pueden ser verificadas en cada uno de los links de publicidad relacionados en la base adjunta</t>
  </si>
  <si>
    <t>Durante la vigencia 2025 se han adelantado un total de 23 procesos de selección contractual, distribuidos de la siguiente manera: 1 proceso por selección abreviada mediante subasta inversa, 1 por selección abreviada de menor cuantía, 3 por mínima cuantía, 2 por invitación pública y 16 procesos de contrato de consultoría. Todos los procesos cuentan con su respectivo enlace en la plataforma SECOP II, tanto del proceso de selección como del contrato asociado, lo cual permite validar la publicidad oportuna y el cumplimiento de cada una de las etapas contractuales conforme a la normatividad vigente.</t>
  </si>
  <si>
    <t xml:space="preserve">Publicidad oportuna de todos los procesos contractuales en SECOP II, evidenciada en  bases de contratación. </t>
  </si>
  <si>
    <t xml:space="preserve">Capacitación en inhabilidades, incompatibilidades y conflicto de intereses </t>
  </si>
  <si>
    <t xml:space="preserve">Material, registros de asistencia y evaluaciones calificadas. </t>
  </si>
  <si>
    <t>Semestral</t>
  </si>
  <si>
    <t>El 25 de abril de 205, La Oficina Asesora Jurídica realizó capacitación respecto de la revisión de documentos para la contratación, los cuales son requisitos formales y legales para la debida suscripción de contratos.</t>
  </si>
  <si>
    <t xml:space="preserve">El 25 de abril de 2025, la Oficina Asesora Jurídica realizó una capacitación dirigida a los funcionarios encargados de la revisión de documentos contractuales. Durante la jornada se abordaron los requisitos legales y formales necesarios para la debida suscripción de contratos, así como los temas de inhabilidades, incompatibilidades y conflicto de intereses, fortaleciendo el cumplimiento normativo en la contratación pública. La actividad contó con evidencia de su convocatoria mediante la Circular No. 24 de 2025 y el material de apoyo. </t>
  </si>
  <si>
    <t>La oficina asesora jurídica  realiza el reporte de las   capacitaciones  adelantadas para el periodo evaluado.</t>
  </si>
  <si>
    <t>Validar los soportes de pagos de seguridad social de las OPS de la entidad previo a la radicación de cuentas de cobro</t>
  </si>
  <si>
    <t>Subgerencia técnica</t>
  </si>
  <si>
    <t xml:space="preserve">Base de revisión de planillas de cuentas y reportes de novedades cuando haya lugar </t>
  </si>
  <si>
    <t xml:space="preserve">La Subgerencia Técnica suscribió el contrato de prestación de servicios 2025-0088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la validación de los soportes de pagos de seguridad social de las OPS de la entidad previo a la radicación de cuentas de cobro en los meses de marzo y abril. </t>
  </si>
  <si>
    <t xml:space="preserve">A partir del mes de marzo de 2025, la Subgerencia Técnica cuenta con un recurso humano designado específicamente para realizar la validación de los soportes de pago de seguridad social asociados a las cuentas de la entidad. Como resultado de esta gestión, se evidencia que en marzo se validaron 183 planillas de seguridad social y en abril se gestionaron 190 planillas. Todas fueron revisadas sin que se presentaran novedades, lo cual indica que los pagos se validaron exitosamente. </t>
  </si>
  <si>
    <t>Se evidencia la  revisión de planillas de cuentas y reportes de novedades cuando de seguridad social.  Actividad ejecutada y cumplida en un 100%.</t>
  </si>
  <si>
    <t>Realizar seguimiento a la vinculación y desvinculación de contratistas en el aplicatvio SIGEP II.</t>
  </si>
  <si>
    <t>Reporte de la gestión de SIGEP</t>
  </si>
  <si>
    <t>Atendiendo a las terminaciones de contratos de prestación de servicios suscritos con personas naturales, la Oficina Asesora Jurídica ha realizado la desvinculación de los contratistas que se han desvinculado del Fondo, lo anterior se soporta por medio de la base adjunta que indica la gestión realizada</t>
  </si>
  <si>
    <t>Durante el primer cuatrimestre de 2025, la Oficina Asesora Jurídica remitió una base de datos en Excel con el seguimiento a vinculaciones y desvinculaciones en SIGEP II. Se reportan 262 contratistas vinculados, de los cuales 217 tienen contrato vigente, 27 han renovado contrato y 18 se encuentran desvinculados. Aunque esta información ha sido gestionada y validada internamente, no ha podido cruzarse con el aplicativo SIGEP por fallas técnicas ya consultadas con los administradores. Se deja como compromiso obtener el reporte oficial en el próximo seguimiento.</t>
  </si>
  <si>
    <t>La oficina asesora jurídica  realiza el reporte de la gestión de SIGEP. Reporte de la gestión de SIGEP.        Actividad ejecutada y cumplida en un 100%.</t>
  </si>
  <si>
    <t>6.2. Redes y articulación (internas)</t>
  </si>
  <si>
    <t>Identificar y documentar los actores clave dentro de Fondecún, sus roles y responsabilidades en la implementación del PTEP</t>
  </si>
  <si>
    <t>Revisión y actualización del programa con la identificación de la partes interesadas</t>
  </si>
  <si>
    <t>Los actores clave internos del Programa de Ética y Transparencia Pública (PTEP) fueron identificados y documentados mediante la matriz del programa, herramienta en la que se especifican sus funciones y compromisos dentro del plan para la vigencia 2025.</t>
  </si>
  <si>
    <t xml:space="preserve">Para el primer cuatrimestre de 2025 se cuenta con el borrador de la Estrategia de Rendición de Cuentas correspondiente a la vigencia, en el cual se ha avanzado en la definición de los actores clave, así como en la asignación de roles y responsabilidades en cada una de las etapas del proceso: aprestamiento, diseño, preparación, ejecución, seguimiento y evaluación. Este ejercicio permite estructurar la implementación de la estrategia bajo criterios de claridad y corresponsabilidad institucional.
</t>
  </si>
  <si>
    <t>Los actores clave internos del Programa de Ética y Transparencia Pública (PTEP) fueron identificados y documentados mediante la matriz del programa,</t>
  </si>
  <si>
    <t xml:space="preserve">Capacitación y sensibilización sobre temas de ética pública, prevención de la corrupción, gestión de conflictos de interés y manejo de riesgos.  </t>
  </si>
  <si>
    <t>Talento Humano</t>
  </si>
  <si>
    <t>Articulación de las actividades en el PIC y en plan del código de integridad</t>
  </si>
  <si>
    <t>Se capacita a todos los funcionario y contratistas de la Entidad, en los espación de inducción y reinducción, la cual se llevo a cabo el 11 de marzo de 2025 y el 5 de mayo de 2025, dando a conocer la guía de gestión de conflicto de intereses, así mismo se compartió formato para la declaración de intereses particulares del servidor público el 4 de abril de 2025</t>
  </si>
  <si>
    <t>Durante el primer cuatrimestre de 2025 se desarrollaron acciones orientadas al fortalecimiento institucional en materia de ética pública, prevención de la corrupción y gestión de conflictos de interés, entre las cuales se encuentra la jornada de inducción realizada el 11 de marzo, en la cual participaron 27 servidores públicos; la socialización de la Guía de Conflicto de Interés a través de correo electrónico institucional dirigido a todos los servidores y funcionarios de FONDECÚN, y se compartió el formato de declaración de intereses particulares del servidor público, con el propósito de que cada uno realice su correspondiente diligenciamiento, promoviendo la transparencia y la integridad en la gestión pública.</t>
  </si>
  <si>
    <t xml:space="preserve">el área de Talento Humano a realizado actividades de Articulación de las actividades en el PIC y en plan del código de integridad y las ha desarrollado. 
Actividad ejecutada y cumplida en un 100%. </t>
  </si>
  <si>
    <t>Fortalecimientoy promoción de los canales de reporte interno</t>
  </si>
  <si>
    <t>Comunicaciones</t>
  </si>
  <si>
    <t>Evidencias y/o soportes de implementación</t>
  </si>
  <si>
    <t xml:space="preserve">No se han presentado conflicto de intereses </t>
  </si>
  <si>
    <t>La actividad no está programada para este periodo de seguimiento.</t>
  </si>
  <si>
    <t>Las actividades se programaron para ser ejecutados a partir del segundo semestre del 2025, se recomienda realizar la gestión para asegurar su cumplimiento y revisar la redacción de las actividades y fechas de corte</t>
  </si>
  <si>
    <t>N/A</t>
  </si>
  <si>
    <t>Seguimiento y Evaluación del Programa de Transparencia</t>
  </si>
  <si>
    <t>Planeación</t>
  </si>
  <si>
    <t>Informe con soportes de los seguimientos realizados al programa</t>
  </si>
  <si>
    <t>Según el Acta No. 1 del Comité Institucional de Gestión y Desempeño de enero de 2025, el seguimiento al Programa de Transparencia es cuatrimestral, por lo que el primer corte se realiza en mayo, con corte a abril. En esta revisión se evaluaron 28 de las 41 actividades del programa, ya que las restantes tienen frecuencia semestral o anual y no aplican para este periodo. Conforme al reporte de la primera y segunda línea de defensa, se evidenció el cumplimiento del 100% de las actividades programadas para este primer seguimiento.</t>
  </si>
  <si>
    <t xml:space="preserve">Se evidencia el seguimiento y Evaluación del Programa de Transparencia por  la primera, segunda y tercera línea de defenezca </t>
  </si>
  <si>
    <t>6.2. Redes y articulación (externas)</t>
  </si>
  <si>
    <t>Fortalecimiento y promoción de uso de canales de denuncia ciudadana.</t>
  </si>
  <si>
    <t>Rendición de Cuentas y Participación Ciudadana</t>
  </si>
  <si>
    <t>Planeación y comunicaciones</t>
  </si>
  <si>
    <t>Estrategia de rendición de cuentas con los soportes de implementación</t>
  </si>
  <si>
    <t>Para la vigencia 2025 se adelantó la planificación de la estrategia de rendición de cuentas correspondiente a la gestión realizada durante el año 2024. Como parte de esta gestión, se elaboró y adjunta el cronograma de etapas que guiarán el desarrollo de la Audiencia Pública de Rendición de Cuentas, programada para el 28 de marzo de 2025. Este cronograma contempla fases como preparación, solicitud y consolidación de información, publicación de insumos, convocatoria, recepción de temas y participación ciudadana, así como el desarrollo del evento y evaluación final. La estrategia fue estructurada en cumplimiento de los lineamientos de participación ciudadana y transparencia institucional.</t>
  </si>
  <si>
    <t xml:space="preserve">El profesional encargado de implementación de   la Estrategia de rendición de cuentas  evidencia el cumplimiento  de  esta actividad con los soportes de implementación. </t>
  </si>
  <si>
    <t xml:space="preserve">6.3. Modelo de Estado Abierto </t>
  </si>
  <si>
    <t>Fortalecimiento del Portal de Transparencia mediante el seguimiento y actualización de la información institucional de acuerdo a la matriz ITA</t>
  </si>
  <si>
    <t xml:space="preserve">Gestión tecnológica </t>
  </si>
  <si>
    <t>Reporte de la información actualizada en formatos accesibles.</t>
  </si>
  <si>
    <t>Actividad igual a la 24
De acuerdo a la matriz de transparencia se realiza publicación de información en el minisitio de transparencia de la entidad https://fondecun.gov.co/transparencia-y-acceso-a-la-informacion-publica-2021/v de acuerdo a las solicitudes realizadas por las diferentes áreas, entre estas están planes institucionales, planes de gestión documental, informes PQRSD, evaluaciones de control interno, resoluciones, circulares, informes presupuestales, y se a realizado cambios en el sitio web de la entidad actualizando datos de contacto.</t>
  </si>
  <si>
    <t>Según el informe del Área de Gestión Tecnológica, durante el primer cuatrimestre de 2025 se actualizó el Portal de Transparencia conforme a la matriz ITA. Se publicaron planes institucionales, el programa de gestión documental, el plan de preservación digital, informes de PQRS y la evaluación del sistema de control interno 2024. También se actualizó el seguimiento del mapa de riesgos de gestión y se publicaron resoluciones del cierre de 2024. Adicionalmente, se gestionó el cambio del correo electrónico para solicitud de certificados, garantizando el acceso oportuno a la información institucional.</t>
  </si>
  <si>
    <t xml:space="preserve">Área de Gestión Tecnológica, durante el primer cuatrimestre de 2025 se actualizó el Portal de Transparencia  publicaron en la página web del Fondo  la información  institucional. </t>
  </si>
  <si>
    <t>De acuerdo con las mesas de trabajo realizadas con las áreas de comunicaciones y planeación se realiza una verificación completa del sitio web realizando mejoras en la estructura del sitio web y logrando realizar la actualización de la información en las diferentes secciones del minisitio de transparencia, se realiza verificación con la matriz ITA logrando a su vez el reporte en el aplicativo de la procuraduría general con una autoevaluación de 100 puntos.</t>
  </si>
  <si>
    <t>Garantizar Transparencia en la Contratación Pública</t>
  </si>
  <si>
    <t>Evidencias de la publicación mensual de las contrataciones realizadas con la link de consulta de procesos SECOP</t>
  </si>
  <si>
    <t>La Oficina Asesora Jurídica ha remitido para cargue la Contratación suscrita durante el primer cuatrimestre de la vigencia 2025, la cual puede ser consultada en el siguiente link: https://fondecun.gov.co/informacion-contractual/</t>
  </si>
  <si>
    <t xml:space="preserve">En cumplimiento de la Ley de Transparencia, la Oficina Asesora Jurídica ha realizado la publicación mensual de los procesos contractuales a través del portal web de la entidad. Entre enero y abril de 2025 se han publicado los siguientes reportes:
• Enero: 51 contratos. 41 de funcionamiento, 9 derivados y 1 contrato no fue firmado.
• Febrero: 74 contratos. 45 de funcionamiento y 29 derivados.
• Marzo: 124 contratos. 22 de funcionamiento y 102 derivados.
• Abril: 97 contratos, 17 de funcionamiento y 80 derivados.
Se resalta que la contratación derivada corresponde a la operación comercial de la entidad. Todos los procesos están disponibles con sus respectivos enlaces de consulta en SECOP, lo que permite validar la publicación oportuna y el cumplimiento de las etapas contractuales. </t>
  </si>
  <si>
    <t xml:space="preserve">Evidencias de la publicación mensual de las contrataciones realizadas con la link de consulta de procesos SECOP según matriz adjunta con link de publicación </t>
  </si>
  <si>
    <t>Publicación de las ejecuciones presupuestales mensualmente</t>
  </si>
  <si>
    <t>Presupuesto</t>
  </si>
  <si>
    <t>Evidencias de la publicación</t>
  </si>
  <si>
    <t>Durante el primer cuatrimestre de 2025 se publicaron oportunamente las ejecuciones presupuestales de ingresos y gastos correspondientes a los meses de enero, febrero y marzo, en las fechas establecidas. Los reportes de abril aún no están disponibles, ya que el cierre contable se realiza mes vencido.</t>
  </si>
  <si>
    <t>Durante el primer cuatrimestre de 2025 se ha dado cumplimiento a la publicación mensual de las ejecuciones presupuestales en el Portal de Transparencia de FONDECÚN. Se encuentran disponibles los informes de ingresos y gastos correspondientes a los meses de enero, febrero y marzo, con fechas de publicación 14 de febrero, 13 de marzo y 10 de abril, respectivamente. Cabe aclarar que los informes del mes de abril aún no se encuentran disponibles, ya que el proceso de cierre y consolidación de la ejecución presupuestal se realiza mes vencido. Esta gestión garantiza la transparencia y acceso a la información presupuestal de manera oportuna y conforme al cronograma operativo.</t>
  </si>
  <si>
    <t xml:space="preserve">Área  de presupuesto  remite  al área de Gestión Tecnológica, durante el primer cuatrimestre de 2025  la información a  publicar  y se actualizó el Portal de Transparencia  publicaron en la página web del Fondo  la información  institucional. </t>
  </si>
  <si>
    <t>Publicación de Información en Datos Abiertos</t>
  </si>
  <si>
    <t>Conjunto de datos abiertos publicados en la web institucional.</t>
  </si>
  <si>
    <t>Esta actividad esta programada para el mes de agosto, sin embargo estamos pendientes al acto administrativo con los lineamientos y fechas para el reporte por parte de Mintic
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t>
  </si>
  <si>
    <t>Realizar seguimiento a las respuestas y gestión de PQRSD</t>
  </si>
  <si>
    <t>Informes de respuesta PQRSD</t>
  </si>
  <si>
    <t>Se realizó el informe de gestión de respuesta a PQRSD del primer trimestre de la vigencia 2025 (ene-mar) en el cual se demuestra el seguimiento realizado a las PQRSD recibidas en el trimestre, así como las que se encontraban pendientes de tramitar al cierre de la vigencia 2024. En este, se informa que fueron recibidas un total de 131 peticiones, y fueron respondidas un total de 123 quedando pendientes 11 para el siguiente trimestre.</t>
  </si>
  <si>
    <t xml:space="preserve">En cumplimiento del seguimiento a la gestión de PQRSD, se presenta el informe correspondiente al primer trimestre de 2025, publicado en la página web institucional el 24 de abril. Durante este periodo se recibieron 131 solicitudes, de las cuales 119 fueron respondidas dentro de los plazos legales, 10 se atendieron fuera del tiempo establecido y 2 permanecen sin respuesta. También se gestionaron 3 solicitudes que venían en trámite desde el año anterior. </t>
  </si>
  <si>
    <t>Se evidencia la publicación de reportes trimestrales sobre los resultados de  respuesta a las PQRSD  Portal de Transparencia  publicaron en la página web del Fondo</t>
  </si>
  <si>
    <t>6.3.2. Integridad pública y cultura de la legalidad</t>
  </si>
  <si>
    <t>Implementación del Código de Integridad</t>
  </si>
  <si>
    <t>Código de Integridad y las evidencias de la implementación de actividades</t>
  </si>
  <si>
    <t>Se implenta el código de Integridad a todos los funcionario y contratistas de la Entidad, en los espación de inducción y reinducción, la cual se llevo a cabo el 11 de marzo de 2025 dando a conocer el código de integridad y valores.</t>
  </si>
  <si>
    <t>Durante el primer cuatrimestre de la vigencia 2025, en el marco del Plan del Código de Integridad, se dió cumplimiento de las actividades programadas. En cada mes se desarrollaron acciones orientadas a promover los valores institucionales. En febrero se ejecutó la jornada de sensibilización sobre el Código de Integridad, se realizó una capacitación sobre el contenido del código y otra sobre conflicto de intereses, ambas dirigidas a funcionarios y contratistas. Adicionalmente, se socializaron piezas gráficas institucionales como parte de la estrategia de divulgación y apropiación de los principios éticos en la entidad.</t>
  </si>
  <si>
    <t xml:space="preserve">   Se evidencia el seguimiento y la implementación al plan de el Código de Integridad y las evidencias de la implementación de actividades propuestas.                                  </t>
  </si>
  <si>
    <t>Capacitación en Ética Pública y Prevención de Corrupción</t>
  </si>
  <si>
    <t>Registros de capacitaciones, material de formación y certificaciones de participación.</t>
  </si>
  <si>
    <t>Programada para el mes de mayo de 2025</t>
  </si>
  <si>
    <t>Declaración y Gestión Conflictos de Interés</t>
  </si>
  <si>
    <t>Base de datos con declaraciones de conflictos de interés y acciones correctivas.</t>
  </si>
  <si>
    <t>Evaluación de Cultura Organizacional</t>
  </si>
  <si>
    <t>Informes de diagnóstico con recomendaciones para el fortalecimiento de la cultura ética</t>
  </si>
  <si>
    <t>Se cuenta con informe de la aplicación de la encuesta de clima laboral a 56 funcionarios y contratistas de la Entidad en el 2024.Teniendo en cuenta los resultados obtenidos en la encuesta se puede evidenciar que, en la Fondo de Desarrollo de Proyectos de Cundinamarca- FONDECÚN, todas las variables se encuentran en percepción favorable. Los servidores tienen una percepción positiva frente al entorno laboral, se debe seguir trabajando para fortalecer y potencializar los procesos institucionales, el aumento de la productividad y los objetivos propuestos.</t>
  </si>
  <si>
    <t>Aunque para el primer cuatrimestre de 2025 no se tiene programado seguimiento para esta actividad, el proceso reporta que en 2024 se aplicó la encuesta de clima laboral a 56 funcionarios y contratistas. Los resultados evidenciaron una percepción favorable en todas las variables evaluadas, lo que refleja un ambiente organizacional positivo. Dado que el estudio fue realizado recientemente, no aplica un nuevo ejercicio de evaluación para este periodo, manteniéndose como vigente el informe obtenido en la medición anterior.</t>
  </si>
  <si>
    <t>Se evidencian el Informe de diagnóstico con recomendaciones para el fortalecimiento de la cultura ética y el   Plan de Integridad.</t>
  </si>
  <si>
    <t>6.3.3. Diálogo y Corresponsabilidad</t>
  </si>
  <si>
    <t>Realizar audiencias públicas y espacios de participación ciudadana</t>
  </si>
  <si>
    <t>Informe y registros de audiencias públicas con participación ciudadana.</t>
  </si>
  <si>
    <t xml:space="preserve">Durante el primer trimestre de la vigencia de trabajó en la planificación y ejecución de la Rendición de Cuentas 2024 de FONDECÚN, la cual se realizó mediante audiencia pública realizada el 28 de marzo de 2025, presentando toda la gestión institucional 2024. La audiencia fue transmitida por YouTube Live y redes sociales, con participación ciudadana evidenciada en 42 visitas al micrositio web, 26 respuestas al formulario de consulta previa y 50 respuestas a la encuesta de evaluación, cuyos resultados reflejan una valoración positiva del evento. Como soporte de ello se evidencia en cronograma e informe de rendición de cuentas. </t>
  </si>
  <si>
    <t>Se evidencia el Informe y registros de audiencia pública con participación ciudadana efectuada en el mes de marzo de 2025.</t>
  </si>
  <si>
    <t xml:space="preserve">Realizar la medición de la satisfacción del cliente anualmente con los clientes vigencias y los que terminaron contratos en la misma vigencia. </t>
  </si>
  <si>
    <t xml:space="preserve">Encuestas aplicadas y el informe </t>
  </si>
  <si>
    <t>La encuesta de satisfacción se realizará en el mes de octubre de 2025.</t>
  </si>
  <si>
    <t xml:space="preserve">Definir e implementar el plan de mejoramiento basado en el informe de satisfaccion al cliente de la vigencia anterior. </t>
  </si>
  <si>
    <t>Plan de mejoramiento y las evidencias de implementación</t>
  </si>
  <si>
    <t xml:space="preserve">Se creó una base de datos de los clientes de Fondecún donde se indica nombre del supervisor por parte del cliente, celular y correo electrónico.
A través del contrato de prestación de servicios 0016 de 2025 se asignó la obligación contractual de formular y evaluar la encuesta de satisfacción semestral a clientes a través de la revisión del cumplimiento del objeto del Contrato Interadministrativo, en términos de calidad, oportunidad y costo. 
La metodología de la encuesta se realizará en el próximo trimestre. </t>
  </si>
  <si>
    <t>Durante el primer cuatrimestre de la vigencia 2025 se reporta el plan de mejoramiento formulado con base en los resultados del informe de percepción de la vigencia anterior. Como parte de su implementación, se evidencia un avance en la actualización de la base de datos de clientes de FONDECÚN, con el fin de reducir el margen de error en la aplicación de la encuesta correspondiente a este año. Adicionalmente, se remite el contrato de prestación de servicios No. 2025-016, el cual incluye entre sus obligaciones la formulación y evaluación de encuestas de satisfacción, fortaleciendo así el proceso de medición.</t>
  </si>
  <si>
    <t>Se evidencia Plan de mejoramiento y las evidencias de implementación para el cuatrimestre evaluado</t>
  </si>
  <si>
    <t>6.4.1. Reportes</t>
  </si>
  <si>
    <t xml:space="preserve">Realizar seguimiento al cumplimiento del plan y presentar los resultados al Comité de Gestión y Desempeño </t>
  </si>
  <si>
    <t xml:space="preserve">Planeación </t>
  </si>
  <si>
    <t xml:space="preserve">Informes de los seguimientos realizados y las actas de reunión con la socialización al comité y la publicación de informes en la página. </t>
  </si>
  <si>
    <t>En el marco del seguimiento cuatrimestral al Programa de Transparencia, y en articulación con lo dispuesto en el Acta No. 1 del Comité Institucional de Gestión y Desempeño, se realizó el análisis del cumplimiento de las actividades programadas para el primer cuatrimestre de 2025. Este seguimiento evaluó 28 de las 41 actividades establecidas, de las cuales se evidenció el cumplimiento total.
La socialización de los resultados y su correspondiente publicación están programadas para la primera semana de jabril, mediante el Acta del Comité de Gestión y Desempeño No. 2 de 2025.</t>
  </si>
  <si>
    <t>En el marco del seguimiento cuatrimestral al Programa de Transparencia, y en articulación con lo dispuesto en el Acta No. 1 del Comité Institucional de Gestión y Desempeño, se realizó el análisis del cumplimiento de las actividades programadas para el primer cuatrimestre de 2025. Este seguimiento evaluó 28 de las 41 actividades establecidas, de las cuales se evidenció el cumplimiento total.
La socialización de los resultados y su correspondiente publicación están programadas para la primera semana de abril, mediante el Acta del Comité de Gestión y Desempeño No. 2 de 2025.</t>
  </si>
  <si>
    <t>Se evidencia La socialización de los resultados y su correspondiente publicación mediante el Acta del Comité de Gestión y Desempeño No. 2 de 2025.</t>
  </si>
  <si>
    <t>Socialización y publicación de los informes de PQRSD</t>
  </si>
  <si>
    <t>Evidencias de publicación en la página web y las actas de socialización al Comité de Gestión y Desempeño</t>
  </si>
  <si>
    <t>Se llevó a cabo la publicación del informe de PQRSD correspondiente al primer trimestre de la vigencia 2025 (ene-mar) en la página web de la entidad.</t>
  </si>
  <si>
    <t>Mediante solicitud de publicación enviada por correo electrónico al área de Gestión Tecnológica el 25 de abril de 2025, se realizó la publicación del informe de seguimiento correspondiente al primer cuatrimestre de la vigencia. Esta información fue remitida al área de Planeación con el fin de ser socializada ante el Comité de Gestión y Desempeño, en cumplimiento del proceso de seguimiento al plan institucional y de la estrategia de divulgación de resultados.</t>
  </si>
  <si>
    <t>6.4.2. Formación y capacitación del programa de transparencia y ética pública (PTEP)</t>
  </si>
  <si>
    <t>Capacitación en ética y prevención de la corrupción</t>
  </si>
  <si>
    <t>Registro de capacitaciones, material didáctico y certificados de participación.</t>
  </si>
  <si>
    <t>Jornadas de sensibilización interna</t>
  </si>
  <si>
    <t>Memorias o evidencias de las campañas o actividades desarrolladas</t>
  </si>
  <si>
    <t>Se han adelantado socializaciones del código de integridad a todos los funcionarios de la Entidad a través del correo electrónico de la Entidad( 21 de febrero de 2025, Inducción 11 de marzo de 2025, 7 de abril de 2025, 5 y 14 de mayo de 2025</t>
  </si>
  <si>
    <t>Durante el primer cuatrimestre de 2025 se han desarrollado varias acciones orientadas a la sensibilización interna en el marco del Plan de Integridad. Se evidencia la socialización del Código de Integridad a través de diferentes jornadas y comunicaciones institucionales enviadas por correo electrónico los días 21 de febrero, 5 y 7 de abril, y 14 de mayo. Así mismo, se adelantó una jornada de inducción el 11 de marzo, donde se abordaron temas relacionados con ética pública. Adicionalmente, se compartió con todos los funcionarios y contratistas la Guía para la Declaración de Conflictos de Interés, así como el formato de declaración de intereses particulares, promoviendo el cumplimiento del Código de Integridad y los principios de transparencia institucional.</t>
  </si>
  <si>
    <t>Se evidencia la realización de  la  socializaciones del código de integridad a todos los funcionarios de la Entidad a través del correo electrónico de la Entidad  y mediante    inducción del  21 de febrero de 2025, 11 de marzo de 2025, 7 de abril de 2025, 5 y 14 de mayo de 2025</t>
  </si>
  <si>
    <t>Inclusión de módulos de transparencia en la inducción de nuevos colaboradores</t>
  </si>
  <si>
    <t>Material de inducción y registro de as</t>
  </si>
  <si>
    <t>Se solicita el certificado del Curso Intergridad, transparencia y lucha contra la corrupción, así mismo en la jornada de inducción se socializó el código de integridad y sus valores</t>
  </si>
  <si>
    <t>Durante el primer cuatrimestre de 2025, en cumplimiento del Plan Estratégico de Talento Humano y del Plan de Gestión del Código de Integridad, se incluyeron módulos de transparencia en los espacios de inducción institucional. Se evidencian comunicaciones y recordatorios enviados por correo electrónico y canales como WhatsApp, en los que se socializaron los cursos virtuales de Integridad y MIPG, incluyendo enlaces de acceso, fechas límite de certificación y lineamientos de cumplimiento. Además, se solicitó a todos los funcionarios y contratistas el envío de sus certificados antes del 21 de abril de 2025. Estas acciones demuestran la incorporación efectiva de temas de integridad y transparencia en los procesos de inducción.</t>
  </si>
  <si>
    <t>Se evidencia la realización de   inducción del  21 de febrero de 2025, 11 de marzo de 2025, 7 de abril de 2025, 5 y 14 de mayo de 2025</t>
  </si>
  <si>
    <t>6.4.3. Comunicación</t>
  </si>
  <si>
    <t>Difusión de información sobre transparencia en la web y redes sociales</t>
  </si>
  <si>
    <t>Soporte de las actividades desarrolladas</t>
  </si>
  <si>
    <t>Se realizaron publicaciones en redes sociales institucionales (Facebook, Instagram y Twitter/X) con piezas gráficas y mensajes claves entre el 10 de febrero y el 28 de marzo de 2025. Estos contenidos incluyeron convocatorias, recordatorios, avances de gestión técnica y enlaces a la transmisión de la Audiencia Pública, fortaleciendo el acceso y visibilidad de la información pública para la ciudadanía.</t>
  </si>
  <si>
    <t>Durante el primer cuatrimestre de 2025 se realizó una estrategia activa de divulgación institucional orientada a fortalecer la transparencia a través de medios digitales. En el marco del proceso de rendición de cuentas, se publicaron contenidos informativos en la sección web dedicada al evento (https://fondecun.gov.co/rendicion-de-cuentas-vig2024), la cual reportó 42 visitas en los últimos 30 días.</t>
  </si>
  <si>
    <t>Se evidencia la realización de  publicaciones en redes sociales institucionales (Facebook, Instagram y Twitter/X) con piezas gráficas y mensajes</t>
  </si>
  <si>
    <t>Promoción de espacios de comunicación interna sobre transparencia</t>
  </si>
  <si>
    <t>Boletines internos, material informativo y registros de reuniones.</t>
  </si>
  <si>
    <t>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t>
  </si>
  <si>
    <t>Durante el primer cuatrimestre de 2025 se avanzó en la implementación del Plan de Gestión del Código de Integridad, aprobado en el Comité Institucional de Gestión y Desempeño No. 01 de 2025. Se emitió la Circular 011 del 21 de febrero y se envió comunicación institucional (correo del 21 de febrero y del 7 de abril) socializando el Código de Integridad, el curso virtual y el enlace de inscripción. Se amplió el plazo para remitir certificados hasta el 21 de abril. Estas evidencias respaldan el cumplimiento de la actividad de sensibilización en ética pública e integridad.</t>
  </si>
  <si>
    <t xml:space="preserve">Se evidencia la implementación del Plan de Gestión del Código de Integridad,  boletines informativos y  piezas graficas sobre trasparencia </t>
  </si>
  <si>
    <t>Capacitación sobre la disponibilidad y uso de los canales de PQRS</t>
  </si>
  <si>
    <t>Material de capacitación y registros de asistencia</t>
  </si>
  <si>
    <t>Se llevó a cabo capacitación conjunta entre la Oficina Asesora Jurídica y el equipo de Gestión Documental de la Subgerencia Administrativa y Financiera, sobre la gestión de PQRSD en la entidad, la cual se llevó a cabo el 28 de marzo de 2025.</t>
  </si>
  <si>
    <t>Aunque no estaba programado realizar seguimiento a esta actividad durante el primer cuatrimestre de 2025, la primera línea de defensa informa que se llevó a cabo una capacitación conjunta sobre la gestión de PQRSD en la entidad. Esta sesión fue liderada por la Oficina Asesora Jurídica en articulación con el equipo de Gestión Documental de la Subgerencia Administrativa y Financiera. La jornada se desarrolló el 28 de marzo de 2025, con el objetivo de fortalecer el conocimiento y uso adecuado de los canales institucionales de PQRSD por parte de los funcionarios.</t>
  </si>
  <si>
    <t>6.4.4. Auditoría y Mejora</t>
  </si>
  <si>
    <t>Realización de auditorías de cumplimiento y resultado del PTEP</t>
  </si>
  <si>
    <t>Oficina de Control Interno</t>
  </si>
  <si>
    <t>Plan e informes de auditoría</t>
  </si>
  <si>
    <t xml:space="preserve">Implementación de un plan de mejora continua del PTEP de acuerdo a los informes de auditoría. </t>
  </si>
  <si>
    <t>Líderes de proceso y Planeación.</t>
  </si>
  <si>
    <t>Documentos de planes de mejora y reportes de implementación.</t>
  </si>
  <si>
    <t>Publicación de resultados de auditorías y evaluaciones</t>
  </si>
  <si>
    <t>Informes de auditoría disponibles en el portal web.</t>
  </si>
  <si>
    <t>Cuenta de I-2025</t>
  </si>
  <si>
    <t>Etiquetas de columna</t>
  </si>
  <si>
    <t>Etiquetas de fila</t>
  </si>
  <si>
    <t>Total general</t>
  </si>
  <si>
    <t xml:space="preserve">
Se realizó la metodología de la encuesta de satisfacción  </t>
  </si>
  <si>
    <t>Dentro del informe del segundo trimestre de la vigencia 2025 (abr-jun), se evidencia que se reportó la recepción de 4 denuncias, como una de las tipificaciones de PQRSD (abril 2, mayo 1, junio: 1), lo que fue respondido a tiempo; así mismo, se dispone en el informe el uso de los canales o medios de recepción de PQRSD.</t>
  </si>
  <si>
    <t>Se realizó el informe de gestión de respuesta a PQRSD del segundo trimestre de la vigencia 2025 (abr-jun) en el cual se demuestra el seguimiento realizado a las PQRSD recibidas en el trimestre, así como las que se encontraban pendientes de tramitar al cierre del primer trimestre de la vigencia 2025. En este, se informa que fueron recibidas un total de 145 peticiones, y fueron respondidas un total de 152 quedando pendientes 26 para el tercer trimestre.</t>
  </si>
  <si>
    <t>Se llevó a cabo la publicación del informe de PQRSD correspondiente al segundo trimestre de la vigencia 2025 (abr-jun) en la página web de la entidad.</t>
  </si>
  <si>
    <t>Se llevó a cabo capacitación conjunta entre la Oficina Asesora Jurídica y el equipo de Gestión Documental de la Subgerencia Administrativa y Financiera, sobre la gestión de PQRSD en la entidad, la cual tuvo lugar el 22 de agosto de 2025.</t>
  </si>
  <si>
    <t>Se cuenta con informe de la aplicación de la encuesta de clima laboral a 56 funcionarios y contratistas de la Entidad en el 2024.Teniendo en cuenta los resultados obtenidos en la encuesta se puede evidenciar que, en la Fondo de Desarrollo de Proyectos de Cundinamarca- FONDECÚN, todas las variables se encuentran en percepción favorable. Los servidores tienen una percepción positiva frente al entorno laboral, se debe seguir trabajando para fortalecer y potencializar los procesos institucionales, el aumento de la productividad y los objetivos propuestos.                                                Así mismo está programado para el mes de noviembre de 2025 la aplicación de la batería de riesgos psicosocial y encuesta de clima organizacional.</t>
  </si>
  <si>
    <t>Se solicita el certificado del Curso Intergridad, transparencia y lucha contra la corrupción en los meses de junio y agosto de 2025</t>
  </si>
  <si>
    <t>Estado</t>
  </si>
  <si>
    <t>En revisión</t>
  </si>
  <si>
    <t>Actividades</t>
  </si>
  <si>
    <t>(Todas)</t>
  </si>
  <si>
    <t>Ejes del Programa de Transparencia y Ética Pública</t>
  </si>
  <si>
    <t>Total Actividades</t>
  </si>
  <si>
    <t>Cumplimiento del periodo</t>
  </si>
  <si>
    <t>Cumplimiento Acumulado</t>
  </si>
  <si>
    <t>Líderes de proceso y Planeación</t>
  </si>
  <si>
    <t xml:space="preserve">Total </t>
  </si>
  <si>
    <t>NIVEL DE EJECUCIÓN CONSOLIDADO GENERAL PTEP VIGENCIA 2025</t>
  </si>
  <si>
    <t>Programa de Transparencia y Ética Pública</t>
  </si>
  <si>
    <t>Corte 30-ABRIL-25
 (Número de Actividades)</t>
  </si>
  <si>
    <t>ACUMULADO 2025
 (Número de Actividades)_x000D_</t>
  </si>
  <si>
    <t>Proyectado</t>
  </si>
  <si>
    <t xml:space="preserve">Ejecutado </t>
  </si>
  <si>
    <t>%</t>
  </si>
  <si>
    <t>Gestión de los riesgos para la integridad pública</t>
  </si>
  <si>
    <t>Redes y articulación</t>
  </si>
  <si>
    <t>Desarrollo del modelo de Estado Abierto</t>
  </si>
  <si>
    <t>Iniciativas adicionales</t>
  </si>
  <si>
    <t>Avance y/o cumplimiento general</t>
  </si>
  <si>
    <t>Cuenta de Estado</t>
  </si>
  <si>
    <t>La Oficina Asesora Jurídica ha remitido para cargue la Contratación suscrita hasta el mes agosto de la vigencia 2025, la cual puede ser consultada en el siguiente link: https://fondecun.gov.co/informacion-contractual/</t>
  </si>
  <si>
    <t>Durante el segundo cuatrimestre de la vigencia 2025 se contó con el apoyo de Sandra Ramírez, vinculada mediante el Contrato No. 2025-0496, cuyo objeto es la prestación de servicios de apoyo a la gestión para el cargue y validación de la información contractual en las diferentes plataformas de contratación electrónica del Fondo de Desarrollo de Proyectos de Cundinamarca – FONDECÚN.
Como resultado de esta gestión, se realizó la validación de un total de 1.274 planillas, distribuidas de la siguiente manera: mayo (277), junio (303), julio (314) y agosto (280). Todas las planillas fueron revisadas sin que se presentaran novedades, lo que evidencia que los pagos se validaron de manera exitosa.</t>
  </si>
  <si>
    <t>La Subgerencia Técnica realizó la contratación de Sandra Rocio Ramirez Hernandez quien a través del Contrato 2025-0496 cuyo objeto es “prestación de servicios de apoyo a la gestión para el cargue  y validación de la información contractual en las diferentes plataformas de contratación electrónica del fondo de desarrollo de proyectos de Cundinamarca FONDECÚN, teniendo en cuenta lo anterior, la contratista realizó la validación de los soportes de pagos de seguridad social de las OPS de la entidad previo a la radicación de cuentas de cobro en los meses de mayo, junio, julio y agosto.</t>
  </si>
  <si>
    <t>La actividad está programada para el mes de octubre, por lo tanto no corresponde seguimiento en este periodo.</t>
  </si>
  <si>
    <t>Durante el segundo cuatrimestre se continuó con el apoyo profesional de una contratista vinculada mediante el Contrato de Prestación de Servicios No. 2025-016, cuyas obligaciones incluyen la formulación y evaluación de encuestas de satisfacción. En el marco de dichas obligaciones, la contratista reporta la continuidad en la implementación del plan de mejoramiento, dentro del cual se ha avanzado en la actualización de la base de datos de clientes de FONDECÚN, consolidando 52 registros de clientes activos, con el fin de reducir el margen de error en la aplicación de la encuesta correspondiente al presente año.
Adicionalmente, se presentó la metodología a emplear en la aplicación de las encuestas, respecto de la cual se sugiere ampliar la cobertura a un 80%, con el propósito de incrementar el nivel de confianza de los resultados y, en el informe final, incluir un índice neto de satisfacción.</t>
  </si>
  <si>
    <t>Durante el segundo cuatrimestre de 2025 se adelantaron acciones para el fortalecimiento institucional en ética pública, prevención de la corrupción y gestión de conflictos de interés, entre las cuales se destacan la solicitud de declaraciones de conflictos de interés y de personas políticamente expuestas al equipo directivo, la capacitación en administración de riesgos con la participación de 62 personas, actividades de promoción del Código de Integridad mediante una dinámica virtual “Sopa de letras” con 30 participantes, la divulgación de sus valores a través de infografías compartidas por WhatsApp y usadas como fondos de pantalla en los equipos, así como la socialización de la Guía de Declaración de Conflictos de Interés a todo el personal de FONDECÚN.</t>
  </si>
  <si>
    <t>Por favor, para esta actividad: Capacitación y sensibilización sobre temas de ética pública, prevención de la corrupción, gestión de conflictos de interés y manejo de riesgos.  Mejora la redacción del seguimiento teniendo en cuenta la siguiente información: 
Se capacita a todos los funcionario y contratistas de la Entidad, referente al código de integridad (donde se socializaron los 7 valores del código a partir de 17, 22,23, 24,28,29,30 de julio, 21 y 25 de agosto de 2025.), mapa de riesgos 11 de julio y se sensibiliza sobre la declaración de conflicto de intereses el 5 de mayo y el 18 de junio de 2025.</t>
  </si>
  <si>
    <t xml:space="preserve">La actividad está programa para el mes de noviembre, por lo tanto no aplica seguimiento este periodo. </t>
  </si>
  <si>
    <t>Se han adelantado socializaciones del código de integridad a todos los funcionarios de la Entidad a través del correo electrónico de la Entidad ( 17 al 30 de julio, 21 y 25 de agosto de 2025).</t>
  </si>
  <si>
    <t>Se han promovido diferentes espacios de comunicación interna orientados a la transparencia, entre los cuales se destacan la realización de actividades virtuales, la divulgación de infografías a través de WhatsApp, Fondos de pantalla en los equipos de FONDECÚN y la socialización de información institucional mediante correo electrónico. Adicionalmente, se habilitó la opción de realizar el curso del Código de Integridad a través de la plataforma EVA de la Función Pública. Con estas estrategias, implementadas desde diversos canales de comunicación, se busca garantizar una amplia cobertura y fortalecer la cultura de transparencia en la entidad.</t>
  </si>
  <si>
    <t>Se implementa el código de Integridad a todos los funcionario y contratistas de la Entidad, a través de la socialización de piezas gráficas con cada uno de los valores del código, así como publicación de estos en los protectores de pantalla de los computadores de los funcionarios.</t>
  </si>
  <si>
    <t xml:space="preserve">Mediante la publicación del informe de PQRSD realizado en la página web, se evidencia el seguimiento del segundo trimestre de la vigencia se realizó el 08/07/2025. Adicionalmente, esta información socializada con el Comité de Gestión y Desempeño en la sesión 03-2025 del 29/08/2025. </t>
  </si>
  <si>
    <t>En cumplimiento del seguimiento a la gestión de PQRSD, se presenta el informe correspondiente al segundo trimestre de 2025, publicado en la página web institucional el 08 de julio. Durante este periodo se recibieron 145 PQRSD, de las cuales 135 fueron respondidas dentro de los términos, 6 se atendieron fuera del tiempo establecido y 26 permanecen sin respuesta. También se gestionaron 11 solicitudes que venían en trámite desde el trimestre anterior.</t>
  </si>
  <si>
    <t>De acuerdo con el informe de capacitación del 22 de agosto de 2025, se evidencia que en este periodo se realizó de manera proactiva una jornada de capacitación sobre PQRSD, liderada por la Oficina Asesora Jurídica en articulación con el equipo de Gestión Documental de la Subgerencia Administrativa y Financiera. La actividad, desarrollada en la misma fecha del informe, estuvo orientada a fortalecer el conocimiento sobre el marco legal aplicable, las actualizaciones normativas, las consecuencias de no responder oportunamente, las responsabilidades asociadas y la gestión integral de las PQRSD, desde los canales de recepción hasta el trámite de respuesta. Cabe resaltar que, aunque inicialmente esta capacitación estaba programada para el último cuatrimestre del año, fue anticipada al primer cuatrimestre y, adicionalmente, en este periodo se efectuó una nueva sesión, lo que refleja el compromiso institucional en el fortalecimiento de la gestión de PQRSD.</t>
  </si>
  <si>
    <t>De manera periódica, desde el área de Planeación se realiza el seguimiento a la actualización y publicación de la información institucional en la página web, en coordinación con el sistema de información, el cual gestiona las publicaciones de acuerdo con las solicitudes elevadas por los diferentes procesos. Adicionalmente, en el mes de agosto se realizó el reporte de ITA requerido por la Procuraduría, para lo cual se adelantó la revisión de la matriz compartida como herramienta por dicho organismo. Durante la revisión y reporte FONDECÚN presenta el 100% de los puntos exigidos por la Ley de Transparencia. Con este ejercicio se garantiza la disponibilidad y actualización de la información institucional en el Portal de Transparencia.</t>
  </si>
  <si>
    <t>Si bien la actividad estaba prevista para el último cuatrimestre, de manera proactiva se inició con las diferentes áreas de la entidad la recolección de información a través de la matriz de activos de información, avanzando en la actualización e identificación de datos abiertos que serán publicados en la plataforma datos.gov.co.</t>
  </si>
  <si>
    <t>Se inicia con las diferentes áreas de la entidad recolección de información con la matriz de activos de información, avanzando así con la actualización e identificación de información de datos abiertos, para su publicación en la plataforma datos.gov.co.</t>
  </si>
  <si>
    <t xml:space="preserve">De acuerdo con el informe de PQRSD, el proceso de Relacionamiento y Atención a la Ciudadanía realiza seguimiento permanente a los diferentes canales habilitados para la recepción de denuncias: correo electrónico, formulario web, ventanilla presencial, línea telefónica y buzón físico. En el segundo trimestre de 2025 se evidenció que el único canal utilizado fue el correo electrónico, a través del cual se recibieron cuatro denuncias: dos en abril, una en mayo y una en junio. Todas ellas estuvieron relacionadas con presuntos direccionamientos en los procesos de contratación o selección por contratos de consultoría, las cuales fueron respondidas dentro de los términos. </t>
  </si>
  <si>
    <t>Tesorería realiza seguimiento y control periódico a las transacciones financieras mediante la consolidación mensual de egresos emitidos. Para la vigencia 2025, se ha elaborado una relación de egresos que permite evidenciar la gestión realizada en cada mes. En mayo se registraron 371 egresos, en junio 418, en julio 442 y en agosto 417. Esta información cuenta con los respectivos soportes mensuales, lo que garantiza trazabilidad, control y verificación oportuna de los movimientos financieros de la entidad.
Adicionalmente, en Tesorería continúan realizando el reporte mensual de saldos bancarios, los cuales en mayo, junio, julio y agosto no presentaron novedades.</t>
  </si>
  <si>
    <t>Durante el segundo periodo de seguimiento se llevó a cabo el cruce contable entre los libros tesorales y los registros contables, mediante el desarrollo mensual de las partidas conciliatorias. En el mes de abril se procesaron 104 partidas, en mayo 100, en junio 100 y en julio 102. Cabe resaltar que, aunque el corte del cuatrimestre corresponde al mes de agosto, las cifras reportadas se presentan hasta julio, en razón a que este procedimiento se realiza con base en los extractos bancarios, los cuales son recibidos con un mes de vencimiento. Adicionalmente, en cada mes se tomaron muestras aleatorias de 20 conciliaciones, en las cuales no se identificaron novedades o transacciones sospechosas, lo que evidencia la confiabilidad del proceso de revisión.</t>
  </si>
  <si>
    <t>Se adjuntan las conciliaciones bancarias correspondientes a los meses de abril a julio para cada una de las cuentas bancarias activas. En estas conciliaciones se realizó la revisión y el cruce de saldos entre los libros tesorales, los extractos bancarios y los registros contables, evidenciándose que no se presentan diferencias ni se identifican operaciones sospechosas.</t>
  </si>
  <si>
    <t xml:space="preserve">Durante el segundo cuatrimestre de 2025 se publicaron oportunamente las ejecuciones presupuestales de ingresos y gastos correspondientes a los meses de mayo, junio, julio y agosto en las fechas establecidas. </t>
  </si>
  <si>
    <t>Durante el segundo cuatrimestre de 2025 se dio cumplimiento a la publicación mensual de las ejecuciones presupuestales en el Portal de Transparencia de FONDECÚN. Se encuentran disponibles los informes de ingresos y gastos correspondientes a: Mayo, publicados el 11 de junio; junio publicado el 17 de julio, julio publicado el 21 de agosto y agosto publicado el 15 de septiembre. Esta gestión garantiza la transparencia y el acceso oportuno a la información presupuestal de la entidad.</t>
  </si>
  <si>
    <t>De acuerdo con lo adelantado a corte del primer cuatrimestre, se realizó la evaluación del Programa de Ética y Transparencia Pública, la cual se estructuró en función del cumplimiento de las actividades previstas en dicho programa. Esta evaluación se efectuó como parte de la tercera línea de defensa, dentro del mismo archivo en el que también se valoran las responsabilidades de la primera y segunda línea de defensa. El informe consolidado se encuentra publicado en la sección de Transparencia de la página web institucional, junto con otros reportes de control interno, garantizando así la rendición de cuentas y el acceso público a la información.</t>
  </si>
  <si>
    <t xml:space="preserve">Actividad cumplida en el primer cuatrimestre. </t>
  </si>
  <si>
    <t>Primer Seguimiento</t>
  </si>
  <si>
    <t>Segundo Seguimiento</t>
  </si>
  <si>
    <t>Acumulado</t>
  </si>
  <si>
    <t>Tercer Seguimiento</t>
  </si>
  <si>
    <t>De acuerdo con la información reportada para el seguimiento del segundo cuatrimestre, se evidencia que se continuó con la promoción de la participación y la vigilancia de la gestión pública a través de la página web y las redes sociales de la entidad, invitando a la ciudadanía a consultar estos canales para conocer la gestión institucional. En la página web, particularmente en la sección de noticias, se publica información con breves descripciones sobre la ejecución de proyectos estratégicos, lo que permite a la ciudadanía ejercer vigilancia y seguimiento a la gestión pública.</t>
  </si>
  <si>
    <t xml:space="preserve">Se promueve la participación ciudadana a través del slider principal de la página web donde se invita a la comunidad a conectarse a nuestros espacios digitales como lo son las redes sociales de la entidad. Adicional se cuenta con el formulario de PQRDS habilitado en donde la comunidad pueden dejarnos sus registros de manera efectiva. </t>
  </si>
  <si>
    <t xml:space="preserve">Durante el segundo cuatrimestre se elaboran y socializan infografías orientadas a promover la participación del personal en las actividades de capacitación sobre PQRSD. </t>
  </si>
  <si>
    <t xml:space="preserve">Durante el segundo cuatrimestre se realiza la verificación de la accesibilidad web y el seguimiento a la Ley de Transparencia y al Índice de Transparencia, validando la funcionalidad de los canales de denuncia publicados en la página institucional. </t>
  </si>
  <si>
    <r>
      <t xml:space="preserve">Se evidencia que desde los procesos de Gestión Documental y Gestión Jurídica han adelantado capacitaciones en las que se socializan los diferentes canales de denuncia ciudadana, resaltando el uso de las PQRSD como herramienta para garantizar la transparencia.
</t>
    </r>
    <r>
      <rPr>
        <b/>
        <i/>
        <sz val="11"/>
        <color rgb="FF000000"/>
        <rFont val="Arial Narrow"/>
        <family val="2"/>
      </rPr>
      <t>Recomendación:</t>
    </r>
    <r>
      <rPr>
        <i/>
        <sz val="11"/>
        <color rgb="FF000000"/>
        <rFont val="Arial Narrow"/>
        <family val="2"/>
      </rPr>
      <t xml:space="preserve"> Fortalecer la promoción y el uso de los canales de denuncia ciudadana mediante el diseño e implementación de actividades específicas dirigidas a los funcionarios, de forma que se incentive su conocimiento y apropiación.</t>
    </r>
  </si>
  <si>
    <r>
      <t xml:space="preserve">Se evidencia que para el periodo los diferentes canales se mantienen habilitados y accesibles, asegurando condiciones adecuadas para la participación ciudadana. Además, el informe de PQRSD evidencia la eficacia de los canales, al registrarse durante el periodo de seguimiento cuatro denuncias relacionadas con procesos de selección: dos en abril, una en junio y una en julio.
</t>
    </r>
    <r>
      <rPr>
        <b/>
        <i/>
        <sz val="11"/>
        <color rgb="FF000000"/>
        <rFont val="Arial Narrow"/>
        <family val="2"/>
      </rPr>
      <t xml:space="preserve">Recomendación: </t>
    </r>
    <r>
      <rPr>
        <i/>
        <sz val="11"/>
        <color rgb="FF000000"/>
        <rFont val="Arial Narrow"/>
        <family val="2"/>
      </rPr>
      <t xml:space="preserve">Fortalecer la promoción y el uso de los canales de denuncia ciudadana mediante el diseño e implementación de actividades específicas dirigidas a los ciudadania. </t>
    </r>
  </si>
  <si>
    <t xml:space="preserve">Para la vigencia 2025 se sigue avanzando con la estrategia de rendición de cuentas constantes a traves de los canales habilitados (redes sociales y pagina web) a traves de publicaciones periodicas. </t>
  </si>
  <si>
    <t>Para la vigencia 2025 se continúa avanzando en la estrategia de rendición de cuentas permanente a través de los canales institucionales habilitados (redes sociales y página web), mediante publicaciones periódicas orientadas a mantener informadas a las partes interesadas. Adicionalmente, durante este periodo se consolidó y publicó en la página web institucional el Informe de Gestión con corte a junio, con el propósito de socializar de manera transparente los avances y resultados de la gestión de FONDECÚN.</t>
  </si>
  <si>
    <t>En el presente periodo no se desarrolló la actividad, dado que se ejecutó en el primer cuatrimestre de 2025, con la Audiencia de Rendición de Cuentas correspondiente a la vigencia 2024.</t>
  </si>
  <si>
    <t xml:space="preserve">Los líderes de proceso, en su rol de primera línea de defensa presentaron el reporte correspondiente al primer cuatrimestre de la vigencia 2025, con corte al mes de agosto. En dicho seguimiento se evidenció que los controles implementados han resultado efectivos, toda vez que no se han materializado los nueve riesgos identificados. 
No obstante, en el control ejercido por la Oficina Asesora Jurídica sobre los procesos judiciales, se deja constancia de la materialización del riesgo de detrimento patrimonial. Esta situación se originó en el proceso misional en 2017, cuando el Municipio de Gutiérrez incumplió con el pago convenido en el Contrato Interadministrativo No. 006-2017; sin embargo, la novedad radica en que solo hasta el presente año 2025 se reflejará contablemente dicho impacto, al efectuarse el respectivo registro.
</t>
  </si>
  <si>
    <t>Se realizaron publicaciones en redes sociales institucionales (Facebook, Instagram y Twitter/X) con piezas gráficas y mensajes claves entre Mayo y Agosto de 2025. Estos contenidos incluyeron convocatorias y avances de gestión técnica, fortaleciendo el acceso y visibilidad de la información pública para la ciudadanía.</t>
  </si>
  <si>
    <t>De acuerdo con el informe de implementación del PETP compartido por el área de Comunicaciones, se evidencia que entre los meses de mayo y agosto de 2025 se realizaron publicaciones en las redes sociales institucionales utilizando piezas gráficas y mensajes con contenidos de convocatorias y avances de la gestión técnica, contribuyendo al fortalecimiento del acceso, la visibilidad y la apropiación de la información pública por parte de la ciudadanía.</t>
  </si>
  <si>
    <t xml:space="preserve">Durante el periodo se socializa el código de integridad y solicita a los funcionarios la inscripción y desarrollo de curso de integridad. La capacitación se encuentra programada para el mes de septiembre de 2025. </t>
  </si>
  <si>
    <r>
      <t xml:space="preserve">Se evidencia que el proceso ha adelantado la socialización del Código de Integridad y, dentro de la descripción de actividades, se reporta la gestión realizada en junio con el Curso de Transparencia y Lucha contra la Corrupción ofrecido por la Función Pública. 
</t>
    </r>
    <r>
      <rPr>
        <b/>
        <sz val="11"/>
        <color rgb="FF000000"/>
        <rFont val="Arial Narrow"/>
        <family val="2"/>
      </rPr>
      <t xml:space="preserve">
</t>
    </r>
    <r>
      <rPr>
        <b/>
        <i/>
        <sz val="11"/>
        <color rgb="FF000000"/>
        <rFont val="Arial Narrow"/>
        <family val="2"/>
      </rPr>
      <t xml:space="preserve">Recomendación: </t>
    </r>
    <r>
      <rPr>
        <i/>
        <sz val="11"/>
        <color rgb="FF000000"/>
        <rFont val="Arial Narrow"/>
        <family val="2"/>
      </rPr>
      <t>Si bien, estas acciones dan cumplimiento a la planeación, es necesario monitorear la inscripción y desarrollo del curso, así cómo desarrollar la capacitación interna específica en ética pública y prevención de la corrupción, de forma que, además del curso de integridad, se refuerce el aprendizaje y la apropiación de estos temas entre los funcionarios de la entidad.</t>
    </r>
  </si>
  <si>
    <t xml:space="preserve">Durante el segundo cuatrimestre de 2025 se evidenció la implementación de medidas de control en la etapa precontractual orientadas a prevenir riesgos de manipulación documental que favorezcan a un tercero. En el archivo de seguimiento de los 33 procesos de selección a corte de agosto, cargados oportunamente en SECOP II con sus respectivos enlaces de consulta. </t>
  </si>
  <si>
    <t xml:space="preserve">Durante el primer cuatrimestre de la vigencia 2025, se dio apertura a 37 procesos de selección mediante modalidades de selección publica, que garantiza la pluralidad de oferentes, dando respuesta oportuna a las observaciones presentadas, las cuales pueden ser verificadas en cada uno de los links de publicidad relacionados en la base adjunta. </t>
  </si>
  <si>
    <t>De acuerdo al informe de implementación del código de integridad, entre abril y agosto de 2025, las actividades realizadas en el marco del Plan Código de Integridad del Fondo de Desarrollo de Proyectos de Cundinamarca incluyeron el registro y seguimiento a las declaraciones de conflicto de intereses, capacitación en gestión de conflictos de intereses, actualización y publicación de formatos de declaración, promoción y sensibilización sobre el código de integridad, y la divulgación de contenidos gráficos entre los funcionarios para fortalecer los valores institucionales. 
De las actividades programadas para estos meses, se ejecutaron 2 en abril, 3 en mayo, 1 en junio, 4 en julio y 3 en agosto. Esto se traduce en un cumplimiento acumulado a corte de agosto del 72% respecto a lo estimado en el Plan.</t>
  </si>
  <si>
    <t>Se imprenta el código de Integridad a todos los funcionario y contratistas de la Entidad, donde se socializaron los 7 valores del código a partir de 17, 22,23, 24,28,29,30 de julio, 21 y 25 de agosto de 2025.</t>
  </si>
  <si>
    <t>Mediante la presentación del comité y la convocatoria de este, se evidencia que la responsable de Planeación, en la sesión No. 2 del Comité Institucional de Gestión y Desempeño realizada el 9 de mayo de 2025 (Acta No. 2), socializó los resultados del primer seguimiento al Programa de Ética y Transparencia Pública y al Mapa de Riesgos de Corrupción, conforme al orden del día establecido.</t>
  </si>
  <si>
    <t xml:space="preserve">Se adjuntan como soportes las bases de revisión mensual de cuentas, las cuales permiten llevar un control detallado y la verificación de cada una de las cuentas de cobro radicadas, incluyendo su estado final. Adicionalmente, se incluye la relación de órdenes de pago, que documenta la trazabilidad del proceso, desde la radicación en el área de recepción, pasando por la revisión de cuentas, hasta la generación final de la orden de pago. Se diligencia cuadro comparativo identificando las diferencias presentadas entre las bases las cuales corresponden a cuentas radicadas de contraloría o con doble radicación. </t>
  </si>
  <si>
    <t>De acuerdo con la base de generación de órdenes de pago remitida por el área de Contabilidad, se evidencia que durante el cuatrimestre comprendido entre mayo y agosto de 2025 se generaron 1.724 órdenes de pago (OPs). De estas, 1.600 corresponden a cuentas de cobro validadas que cumplen con todos los requisitos de pago, y 119 cuentas de cobro se asociaron específicamente al proyecto de la Contraloría. Adicionalmente, se identificaron 5 OPs con doble radicación, situación que fue detectada dentro de los controles del proceso previo a la generación de la OP, evitando doble pago. 
En consecuencia, se confirma que todas las órdenes de pago se han realizado con la verificación correspondiente y cuentan con los soportes contables y contractuales exigidos.</t>
  </si>
  <si>
    <t>En el primer cuatrimestre se realizaron jornadas presenciales de inducción en las que se incluyeron los módulos de transparencia dirigidos a los funcionarios. Sin embargo, debido a acciones de mejora identificadas en dicho periodo, no se completaron todas las jornadas previstas. Como respuesta, se definió la necesidad de virtualizar el proceso de inducción, con el fin de garantizar un acceso más ágil y permanente a la información relevante.
En concordancia con lo establecido en la Circular No. 038, se evidencia que actualmente se están adelantando acciones concretas para implementar estas mejoras: aunque aún no se han retomado nuevas sesiones de inducción en modalidad virtual, se encuentra en curso el proceso de producción de contenidos digitales y la logística para las grabaciones.
Adicionalmente, el proceso reporta la realización de 21 cursos del Código de Integridad por parte de diferentes funcionarios. No obstante, se recomienda fortalecer el seguimiento con el fin de asegurar una mayor cobertura y participación de todo el personal en estas capacitaciones.</t>
  </si>
  <si>
    <t>Con la validación realizada en la página web institucional, en la sección de Transparencia, se evidencia que en el ítem de Otros Informes de la Oficina de Control Interno se encuentran publicados con corte al primer cuatrimestre el Mapa de Riesgos de Corrupción y el seguimiento al Programa de Ética y Transparencia Pública.</t>
  </si>
  <si>
    <t>Resultado Acumulado</t>
  </si>
  <si>
    <t>Actividades por proceso</t>
  </si>
  <si>
    <t>Promedio Primer Seguimiento</t>
  </si>
  <si>
    <t>Promedio Segundo Seguimiento</t>
  </si>
  <si>
    <t>Ejes</t>
  </si>
  <si>
    <t>Tabla de seguimiento</t>
  </si>
  <si>
    <t>Seguimiento del PETP por proceso</t>
  </si>
  <si>
    <t>Gestión Financiera</t>
  </si>
  <si>
    <t>Proceso</t>
  </si>
  <si>
    <t>Gestión de relacionamiento con grupos de interés</t>
  </si>
  <si>
    <t>Gestión de comunicaciones</t>
  </si>
  <si>
    <t>Gestión Contractual</t>
  </si>
  <si>
    <t>Gestión Jurídica</t>
  </si>
  <si>
    <t>Gestión de estructuración y Gerencia de Proyectos</t>
  </si>
  <si>
    <t>Gestión de Talento Humano</t>
  </si>
  <si>
    <t>Planeación estratégica</t>
  </si>
  <si>
    <t>Gestión tecnología</t>
  </si>
  <si>
    <t>Gestión del Talento Humano</t>
  </si>
  <si>
    <t>Evaluación y Seguimiento</t>
  </si>
  <si>
    <t>Actividades por eje</t>
  </si>
  <si>
    <t>El 29 de agosto de 2025, la Oficina Asesora Jurídica realizó una capacitación dirigida a los funcionarios encargados de la revisión de documentos contractuales. Durante la jornada se abordaron los requisitos legales y formales necesarios para la debida suscripción de contratos, así como los temas de inhabilidades, incompatibilidades y conflicto de intereses, fortaleciendo el cumplimiento normativo en la contratación pública. Mediante el informe de capacitación y registros de asistencia se evidencia la participación del 71 funcionario.</t>
  </si>
  <si>
    <t>El 29 de agosto de 2025, La Oficina Asesora Jurídica realizó jornada de sensibilización dirigida a funcionarios y contratistas, respecto de la supervisión de contratos, la jornada se realizó en modalidad conferencia, a al cual asistieron un total de 71 personas, tal y como se evidencia en los soportes adjuntos, y en la que se evaluó entre otros la configuración del conflicto de interés.</t>
  </si>
  <si>
    <t xml:space="preserve">En cumplimiento de la Ley de Transparencia, la Oficina Asesora Jurídica ha realizado la publicación mensual de los procesos contractuales a través del portal web de la entidad. Entre mayo y agosto de 2025 se han publicado los siguientes reportes:
• Mayo: 85 contratos. 12 de funcionamiento y 73 derivados. 
• Junio: 56 contratos. 14 de funcionamiento y 42 derivados.
• Julio: 97 contratos. 23 de funcionamiento y 74 derivados.
• Agosto: 69 contratos, 36 de funcionamiento, 68 derivados y 1 contrato no fue firmado.
Se resalta que la contratación derivada corresponde a la operación comercial de la entidad. Todos los procesos están disponibles con sus respectivos enlaces de consulta en SECOP, lo que permite validar la publicación oportuna y el cumplimiento de las etapas contractuales. </t>
  </si>
  <si>
    <r>
      <t xml:space="preserve">Durante el segundo cuatrimestre de 2025, la Oficina Asesora Jurídica remitió una base de datos en Excel con el seguimiento en el aplicativo SIGEP II. Sin embargo, la plataforma aún presenta fallas, ya que no genera el informe de desvinculaciones. No obstante, al realizar la validación en línea, se constató que la información de los contratistas tomados como muestra sí se encuentra actualizada.
</t>
    </r>
    <r>
      <rPr>
        <b/>
        <sz val="11"/>
        <color rgb="FF000000"/>
        <rFont val="Arial Narrow"/>
        <family val="2"/>
      </rPr>
      <t xml:space="preserve">
Recomendación:</t>
    </r>
    <r>
      <rPr>
        <sz val="11"/>
        <color rgb="FF000000"/>
        <rFont val="Arial Narrow"/>
        <family val="2"/>
      </rPr>
      <t xml:space="preserve"> Realizar la consulta formal ante la Función Pública para esclarecer la situación, verificar si el aplicativo efectivamente genera dicho informe o, en su defecto, definir el mecanismo oficial de validación de la información.</t>
    </r>
  </si>
  <si>
    <t xml:space="preserve">Se realiza el segundo seguimiento a corte de agosto de en donde se evidencia que se evidencia un 57% de avance en la implementación del PETP establecido para la vigencia. </t>
  </si>
  <si>
    <t xml:space="preserve">La actividad fue cumplida en el primer cuatrimestre de la presente vigencia por el area de Planeación. </t>
  </si>
  <si>
    <t>Se evidenció primer informe cuatrimestre de la vigencia 2025 por patte de los lideres de cada proceso como primera línea de defensa con corte a agosto. El seguimiento evidenció la efectividad de los controles, teniendo en cuenta que los riesgos no se han materializado. Sin embargo, es imporntante indicar  la materialización del riesgo de detrimento patrimonial, desde la OAJ, riesgo derivado del incumplimiento del Contrato 006-2017 por parte del Municipio de Gutiérrez. Aunque el hecho ocurrió en 2017, su impacto contable se reflejará en la vigencia 2025, se dejaorn recomendaciones, como reforzar el monitoreo de riesgos legales con impacto fiscal, a fin de mitigar futuras afectaciones patrimoniales.</t>
  </si>
  <si>
    <t>En el presente seguimiento se evidencia que la Oficina de Tesorería efectúa un monitoreo mensual de las operaciones financieras, consolidando los egresos ejecutados durante 2025: 371 en mayo, 418 en junio, 442 en julio y 417 en agosto. Esta información, respaldada por soportes documentales, permite asegurar el seguimiento y control efectivo de los recursos, Paralelamente, se mantiene el reporte mensual de saldos bancarios, sin variaciones relevantes en los meses evaluados.</t>
  </si>
  <si>
    <t>En el presente seguimiento el Area de Conatabilidad aportó soportes en los cualese se evidencia que entre mayo y agosto de 2025 se generaron 1.724 órdenes de pago, de las cuales 1.600 corresponden a cuentas de cobro validadas y 119 al proyecto de la Contraloría. Se detectaron 5 casos de doble radicación, corregidos oportunamente antes de su trámite. Todas las órdenes cuentan con los soportes contables y contractuales requeridos.
Se recomienda fortalecer los controles preventivos para minimizar la posibilidad de duplicidades y optimizar la eficiencia en la validación de órdenes.</t>
  </si>
  <si>
    <t>Una vez verificadas las evidencias aportadas se evidencia que se realizaron conciliaciones mensuales entre los registros de tesorería y contabilidad, procesando entre 100 y 104 partidas por mes hasta julio de 2025. Por otra parte no evidenciaron irregularidades en las conciliaciones hasta julio de 2025, confirmando la fiabilidad del proceso.</t>
  </si>
  <si>
    <t>El area de Atención al CIudadano aportó el informe de PQRSD, en el cual se evidenica que actualmente de manera continua se monitorean los distintos medios habilitados para recibir denuncias: correo electrónico, formulario web, ventanilla física, línea telefónica y buzón, en el segundo trimestre de la presente vigencia, únicamente se registraron denuncias vía correo electrónico, con un total de cuatro casos: dos en abril, una en mayo y otra en junio. Todas estuvieron relacionadas con posibles direccionamientos en procesos de contratación o selección para contratos de consultoría, y fueron atendidas dentro de los plazos establecidos.</t>
  </si>
  <si>
    <t xml:space="preserve">Desde la Gestión de Comunicaciones se mantuvo activa la difusión y el fomento de la participación ciudadana, utilizando la página web y las redes sociales institucionales como medios para invitar a la comunidad a informarse sobre la gestión pública. </t>
  </si>
  <si>
    <t>Para el seguimeinto del segundo cuatrimestre de la presente vigencia se evidencia la aplicación de controles desde la OAJ  en la fase previa a la contratación, diseñados para evitar riesgos asociados a la alteración de documentos que puedan beneficiar a terceros. En el registro de seguimiento de los 33 procesos de selección al cierre de agosto, se evidenció la carga oportuna en SECOP II, incluyendo los enlaces correspondientes para consulta.</t>
  </si>
  <si>
    <t>En el segundo cuatrimestre el 29/08/2025, la Oficina Asesora Jurídica capacitó a 71 funcionarios responsables de la revisión documental contractual, abordando requisitos legales, inhabilidades, incompatibilidades y conflictos de interés, fortaleciendo el cumplimiento normativo en contratación pública. La participación queda registrada en el informe y actas de asistencia.</t>
  </si>
  <si>
    <t>Desde la Subgerencia Técnica en el segundo cuatrimestre de la presente vigencia, se validaron 1.274 planillas de información contractual en las plataformas del Fondo, sin presentar novedades. Esta labor fue desarrollada por la contratista Sandra Ramírez (Contrato No. 2025-0496).
Se recomienda mantener este tipo de apoyo técnico, dado su impacto positivo en la oportunidad, calidad y consistencia del registro de la información contractual.</t>
  </si>
  <si>
    <t>La Oficina Asesora Jurídica para el presente seguimiento aportó BD de seguimiento en Excel con información del aplicativo SIGEP II. Aunque la plataforma aún presenta fallas en la generación del informe de desvinculaciones, la validación en línea confirmó que los datos de los contratistas muestreados están actualizados. Se recomienda escalar las fallas del sistema ante la entidad competente y continuar con validaciones periódicas que aseguren la integridad y actualización de la información reportada.</t>
  </si>
  <si>
    <t>Actividad ejecutada durante el primer cuatrimestre de 2025.</t>
  </si>
  <si>
    <t>La Gestión de Talento Humano en el segundo cuatrimestre dela presente vigencia, implementó acciones orientadas al fortalecimiento institucional en materia de ética pública, prevención de la corrupción y gestión de conflictos de interés. Entre estas se incluyen: la recolección de declaraciones de conflictos de interés y de personas políticamente expuestas por parte del equipo directivo; Se evnidencia la realización de una capacitación en administración de riesgos con 62 asistentes; actividades de promoción del Código de Integridad mediante una dinámica virtual con 30 participantes; divulgación de sus valores institucionales a través de infografías y fondos de pantalla, y la socialización de la Guía de Declaración de Conflictos de Interés a Funcionarios y contratistas del Fondo; Se recomienda mantener estas iniciativas de manera periódica e incorporar mecanismos de evaluación que permitan medir su impacto en la cultura organizacional y el fortalecimiento de la integridad institucional.</t>
  </si>
  <si>
    <t>Se identificó que los procesos de Gestión Documental y Gestión Jurídica han desarrollado jornadas de capacitación en las que se socializan los distintos canales habilitados para la denuncia ciudadana, destacando el uso del sistema PQRSD como mecanismo clave para promover la transparencia institucional.</t>
  </si>
  <si>
    <t>El área de Planeación, en su rol como primera y segunda línea de defensa, realizó seguimiento a la implementación del PETP con corte a agosto de 2025, evidenciando un avance del 57 % en el cumplimiento de las metas establecidas para la vigencia.</t>
  </si>
  <si>
    <t xml:space="preserve">En el presente seguimiento se constata que la gestión de comunicaciones mantiene los diferentes canales habilitados y accesibles, garantizando condiciones óptimas para la participación ciudadana. Asimismo, el informe de PQRSD demuestra la efectividad de estos medios, al registrarse cuatro denuncias durante el periodo: dos en abril, una en junio y una en julio, todas relacionadas con procesos de selección.
Se recomienda continuar fortaleciendo y promocionando estos canales de comunicación, asegurando su adecuada gestión y seguimiento para fomentar una participación ciudadana activa y transparente.
</t>
  </si>
  <si>
    <t xml:space="preserve">En el presente seguimiento se evidenció la gestión articulada de las áreas de Planeación y Comunicaciones en el marco de la presente vigencia, destacándose el avance en la implementación de la estrategia de rendición de cuentas permanente. Esta se desarrolla a través de los canales institucionales habilitados —redes sociales y página web— mediante publicaciones periódicas con el objetivo se encucentre disponible y pueda ser consultada al publico interesado, se evidencia ademas, la publicación en la pagina web institucional el Informe de Gestión con corte a junio de 2025,reflejando el compromiso institucional con la transparencia, el acceso a la información y la visibilidad de los resultados alcanzados por el Fondo. </t>
  </si>
  <si>
    <t xml:space="preserve">SE evidencia que el área de Planeación realizó seguimiento a la actualización de la información institucional publicada en la página web, enarticulación con el sistema de información. Se evidencia que el : 29/08/2025 el aera realizó el reporte del Índice de Transparencia Activa (ITA) ante la Procuraduría, donde reportó el Fondo cumple con el 100 % de los requerimientos establecidos por la Ley de Transparencia.
Se recomienda mantener la revisión periódica de los contenidos publicados y fortalecer los mecanismos internos de control para asegurar la disponibilidad y vigencia de la información institucional.
</t>
  </si>
  <si>
    <t>En el presente seguimiento se evidenció que entre mayo y agosto de 2025, la Oficina Asesora Jurídica realizó la publicación mensual de los procesos contractuales en el portal web institucional, en cumplimiento de la Ley de Transparencia. Los contratos reportados ascienden a 307, incluyendo contratos de funcionamiento y derivados de la operación comercial. Toda la información se encuentra disponible en SECOP con sus respectivos enlaces de consulta.
Se recomienda mantener la periodicidad en la publicación y reforzar los controles sobre la calidad y consistencia de la información divulgada.</t>
  </si>
  <si>
    <t xml:space="preserve">En el periodo correspondiente al segundo cuatrimestre de 2025, se verificó la publicación regular de los informes de ejecución presupuestal a través del Portal de Transparencia del Fondo. Los reportes de ingresos y gastos se encuentran disponibles en las siguientes fechas: mayo (11 de junio), junio (17 de julio), julio (21 de agosto) y agosto (15 de septiembre).
Este cumplimiento refleja el compromiso institucional con la divulgación periódica de la información financiera y el fortalecimiento de la rendición de cuentas.
Se recomienda continuar con la publicación oportuna de los informes presupuestales y así garantizar la transparecia en l ejecución
</t>
  </si>
  <si>
    <t>Se evidencia Formato de inventario de activos y clasificaicón de activos de información, así como el soporte de la trazabilidad de correo electronico donde se solicita mesas de trabajo para adelantar la actividad. Esto tiene como objetivo actualizar los activos de información de cada área y consolidarlos posteriormente.
Se recomienda agilizar la realización de las mesas de trabajo y el levantamiento de la información para cumplir con los plazos establecidos.</t>
  </si>
  <si>
    <t>Para el presente seguimiento, se evidencia en la pagina web del Fondo la piublicación del infrome de PQRSD, el area de Atención al CIuddadano aporta el informe correspondiente al segundo trimestre de de la presente vigencia, en donde se evidencia la siguiente información: se registraron 145 PQRSD, de las cuales 135 fueron respondidas dentro de los plazos establecidos, 6 fuera del tiempo señalado y 26 aún están pendientes de respuesta. Adicionalmente, se dio seguimiento a 11 solicitudes que estaban en trámite desde el trimestre anterior.
Se recomienda fortalecer los mecanismos internos para garantizar la atención oportuna y la reducción de solicitudes pendientes.</t>
  </si>
  <si>
    <t>La Gestión de Talento Humano aportó Informe de ejecución al plan del código de integridad cn corte a 31 de agosto de 2025, en el p eriodo en mención se llevaron a cabo diversas actividades en el marco del Plan del Fondo de Desarrollo de Proyectos de Cundinamarca. Estas incluyeron el registro y seguimiento de declaraciones de conflicto de intereses, capacitaciones específicas sobre la gestión de dichos conflictos, la actualización y difusión de formatos, así como campañas de sensibilización y la distribución de materiales gráficos orientados a reforzar los valores institucionales. Entre las acciones programadas para este periodo, se completaron 2 en abril, 3 en mayo, 1 en junio, 4 en julio y 3 en agosto, alcanzando así un cumplimiento acumulado del 72% frente a lo planificado en el Plan.
Se recomienda intensificar las acciones pendientes para alcanzar la totalidad de las actividades programadas en el Plan Código de Integridad, garantizando así una implementación completa y efectiva. Además, se sugiere fortalecer los mecanismos de monitoreo y evaluación para optimizar el seguimiento y medir el impacto de las capacitaciones y campañas de sensibilización.</t>
  </si>
  <si>
    <t>En el presente seguimiento se evidencia que la Gestión de Talento Humano conrinua con la  socialización del Código de Integridad, destacándose en el informe la realización en junio del Curso de Transparencia y Lucha contra la Corrupción ofrecido por la Función Pública.</t>
  </si>
  <si>
    <t>De acuerdo con la información suministrada por el proceso de Talento Humano, a la fecha del presente seguimiento no se han reportado situaciones relacionadas con conflictos de intereses por parte del personal vinculado a la entidad.</t>
  </si>
  <si>
    <t>Según la información reportada por el proceso de Gestión del Talento Humano, la actividad se encuentra programada para el mes de noviembre, por lo cual no aplica seguimiento en el periodo evaluado</t>
  </si>
  <si>
    <t>Se verificó la existencia del informe de rendición de cuentas correspondiente a la vigencia 2024, el cual constituye soporte de la realización de la audiencia pública y del desarrollo de un espacio de participación ciudadana, en el primer cuatrmiestre de la vigencia 2025</t>
  </si>
  <si>
    <t>La actividad se encuentra programada para el mes de octubre, por lo tanto, no corresponde realizar seguimiento durante el periodo evaluado.</t>
  </si>
  <si>
    <t>En el segundo cuatrimestre de 2025 se avanzó en la implementación del plan de mejoramiento para la medición de satisfacción de usuarios, incluyendo la actualización de la BD con 52 clientes activos. Ademas, se evidencia la metodología de encuesta por parte de la Subdirección Técnica. Se recomienda acoger las observaciones realizadas por la segunda línea de defensa, con el fin de fortalecer la confiabilidad de los resultados y optimizar el proceso evaluativo.</t>
  </si>
  <si>
    <t>Durante el periodo evaluado, se constató que los canales institucionales de atención al ciudadano permanecen activos y funcionales, garantizando condiciones favorables para la participación ciudadana. En complemento, el informe de PQRSD correspondiente evidencia la efectividad de estos medios, registrando un total de cuatro denuncias relacionadas con procesos de selección: dos en abril, una en junio y una en julio. Estos resultados reflejan la continuidad del ejercicio de control social por parte de la ciudadanía y la operatividad de los mecanismos dispuestos por la entidad para su atención.
Se sugiere fortalecer la difusión y accesibilidad de los canales de atención ciudadana para fomentar una mayor participación y garantizar la recepción oportuna de denuncias. Además, se recomienda implementar mecanismos de seguimiento más rigurosos para asegurar la pronta respuesta y resolución de los casos reportados.</t>
  </si>
  <si>
    <t xml:space="preserve">Para el presente seguimiento la Gestión de atención al Ciudadano aportó:
Formato de solicitud de publicación del informe de PQRSD de fecha 08/07/2025
Correo electronico del  9/07/2025 en el cual se conrfima la publicación del informe.
Se realiza verificación en la siguiente ruta: https://fondecun.gov.co/informe-de-peticiones-quejas-reclamos-denuncias-y-solicitudes-de-acceso-a-la-informacion/#318-819-2025-1745596800
Una vez validada la información se confirma el cumplimiento de la actividad </t>
  </si>
  <si>
    <t>Se evidencia correo electronico mediante el cual se socializó el Código de Integridad y se envió link para que funcionarios y contratsitas paticiparar y se certificaran en el curso de Integridad, sin embargo, no se evidena registro de capacitaciones, material didáctico y certificados de participación.
Se recomienda adjuntar en la carpeta de soportes registro de capacitaciones, material didáctico y certificados de participación.</t>
  </si>
  <si>
    <t>La Gestión de Talento Humano, para el presente seguimiento aportó las siguientes evidencias:
Memorias de las actividades desarrolladas: REPORTE ACTIVIDADES DE PROMOCIÓN DEL CÓDIGO DE INTEGRIDAD y REPORTE ACTIVIDADES DE PROMOCIÓN DEL CÓDIGO DE INTEGRIDAD
En los soportes se evidencia que en el segundo cuatrimestre de 2025 se ejecutaron acciones clave para fortalecer la ética y la transparencia en el Fondo, incluyendo capacitaciones, solicitudes de declaraciones de interés y promoción del Código de Integridad.</t>
  </si>
  <si>
    <t>En el presente seguimiento al segundo cuatrimestre se evidencia material  de inducción y reinducción utlizado durante el primer y segundo cuatrimestre.
Se evidencia soportes de la socialización de los principios y valores del codigo de integridad mediante la red social de whatsapp del Fondo.
Se evidencia la Circular N° de 2025 del 11 de agosto de 2025 mediante la cual desde la subgerencia administrativa y financiera se invita a jefes de oficina a participar en las grabaciones de material de induccion y reinduccion virtual para funcionarios y contratistas.
Se evidencia 21 certificados de cursos del Código de Integridad por parte de diferentes funcionarios. No obstante, se recomienda fortalecer el seguimiento con el fin de asegurar una mayor cobertura y participación de todo el personal en estas capacitaciones.</t>
  </si>
  <si>
    <t>La Gestión de comunicaciones entregó informe donde se encuentran reunidas las evidencias del cumplimiento del PETP, una vez verificado el informe se encontró que con corte a agosto de la presente vigencia se llevaron a cabo publicaciones en las redes sociales institucionales, mediante el uso de elementos gráficos y mensajes vinculados a convocatorias y avances en la gestión técnica. 
Es de destacar que estas actividades facilitan una mayor difusión y comprensión de la información pública entre los ciudadanos.</t>
  </si>
  <si>
    <t xml:space="preserve">La Gestión de Talento Humano, en el presente seguimiento entregó soportes de evidencias donde se observa que ha implementado diversas acciones de comunicación interna orientadas a la promoción de la transparencia, tales como actividades virtuales, difusión de infografías vía WhatsApp, uso de fondos de pantalla institucionales y envío de información por correo electrónico. 
Ademas, pormovió el link para que fincionarios y contratistas accedieran al curso del Código de Integridad y se certificaran.
Estas medidas están encaminadas a promover principios de transparencia dentro de la entidad. 
</t>
  </si>
  <si>
    <t>En el presente seguimiento se evidencia material de capacitación y registros de asistencia, se encuentra soporte del 22 de agosto de 2025 donde se llevó a cabo una jornada de capacitación conjunta entre la Oficina Asesora Jurídica y el equipo de Gestión Documental de la Subgerencia Administrativa y Financiera, con el propósito de fortalecer las capacidades institucionales en la gestión de PQRSD. La actividad abordó aspectos clave como el marco normativo aplicable, las responsabilidades de los funcionarios, los procedimientos adecuados para la recepción, trámite y respuesta de las solicitudes, así como las implicaciones legales del incumplimiento de los plazos establecidos. Esta iniciativa refleja el compromiso de la entidad con el mejoramiento continuo de sus procesos y la garantía de una atención oportuna y eficaz a la ciudadanía.</t>
  </si>
  <si>
    <t>Se evidencia presentación efectuada durante la sesión No. 2 del Comité Institucional de Gestión y Desempeño, celebrada el 9 de mayo de 2025 (Acta No. 2), en la cual el área de Planeación presentó el informe de resultados correspondiente al primer seguimiento del Programa de Ética y Transparencia Pública, así como del Mapa de Riesgos de Corrupción.</t>
  </si>
  <si>
    <t>La actividad no está programada para este periodo de seguimiento, actividd prevista para el ultimo trimestre de la presente vigencia.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</si>
</sst>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rgb="FF000000"/>
      <name val="Arial Narrow"/>
      <family val="2"/>
    </font>
    <font>
      <b/>
      <sz val="11"/>
      <color rgb="FF000000"/>
      <name val="Arial Narrow"/>
      <family val="2"/>
    </font>
    <font>
      <sz val="11"/>
      <color theme="1"/>
      <name val="Arial Narrow"/>
      <family val="2"/>
    </font>
    <font>
      <sz val="11"/>
      <name val="Arial Narrow"/>
      <family val="2"/>
    </font>
    <font>
      <b/>
      <sz val="11"/>
      <color theme="0"/>
      <name val="Calibri"/>
      <family val="2"/>
      <scheme val="minor"/>
    </font>
    <font>
      <sz val="11"/>
      <color theme="1"/>
      <name val="Calibri"/>
      <family val="2"/>
      <scheme val="minor"/>
    </font>
    <font>
      <i/>
      <sz val="11"/>
      <color rgb="FF000000"/>
      <name val="Arial Narrow"/>
      <family val="2"/>
    </font>
    <font>
      <b/>
      <i/>
      <sz val="11"/>
      <color rgb="FF000000"/>
      <name val="Arial Narrow"/>
      <family val="2"/>
    </font>
  </fonts>
  <fills count="9">
    <fill>
      <patternFill patternType="none"/>
    </fill>
    <fill>
      <patternFill patternType="gray125"/>
    </fill>
    <fill>
      <patternFill patternType="solid">
        <fgColor theme="0"/>
        <bgColor indexed="64"/>
      </patternFill>
    </fill>
    <fill>
      <patternFill patternType="solid">
        <fgColor theme="4" tint="-0.249977111117893"/>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0"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2">
    <xf numFmtId="0" fontId="0" fillId="0" borderId="0"/>
    <xf numFmtId="9" fontId="6" fillId="0" borderId="0" applyFont="0" applyFill="0" applyBorder="0" applyAlignment="0" applyProtection="0"/>
  </cellStyleXfs>
  <cellXfs count="66">
    <xf numFmtId="0" fontId="0" fillId="0" borderId="0" xfId="0"/>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0" fillId="0" borderId="0" xfId="0" applyAlignment="1">
      <alignment horizontal="center"/>
    </xf>
    <xf numFmtId="0" fontId="2" fillId="4" borderId="4" xfId="0" applyFont="1" applyFill="1" applyBorder="1" applyAlignment="1">
      <alignment horizontal="center" vertical="top" wrapText="1"/>
    </xf>
    <xf numFmtId="0" fontId="0" fillId="0" borderId="1" xfId="0" applyBorder="1" applyAlignment="1">
      <alignment horizontal="center" vertical="center"/>
    </xf>
    <xf numFmtId="9" fontId="0" fillId="0" borderId="0" xfId="1" applyFont="1"/>
    <xf numFmtId="0" fontId="5" fillId="3" borderId="2" xfId="0" applyFont="1" applyFill="1" applyBorder="1" applyAlignment="1">
      <alignment vertical="center" wrapText="1"/>
    </xf>
    <xf numFmtId="0" fontId="2" fillId="4" borderId="5" xfId="0" applyFont="1" applyFill="1" applyBorder="1" applyAlignment="1">
      <alignment horizontal="center" vertical="top" wrapText="1"/>
    </xf>
    <xf numFmtId="0" fontId="2" fillId="4" borderId="4" xfId="0" applyFont="1" applyFill="1" applyBorder="1" applyAlignment="1">
      <alignment horizontal="center" vertical="center" wrapText="1"/>
    </xf>
    <xf numFmtId="0" fontId="1" fillId="5" borderId="1" xfId="0" applyFont="1" applyFill="1" applyBorder="1" applyAlignment="1">
      <alignment horizontal="justify" vertical="center" wrapText="1"/>
    </xf>
    <xf numFmtId="0" fontId="1" fillId="0" borderId="1" xfId="0" applyFont="1" applyBorder="1" applyAlignment="1">
      <alignment horizontal="justify" vertical="center" wrapText="1"/>
    </xf>
    <xf numFmtId="0" fontId="0" fillId="0" borderId="1" xfId="0" applyBorder="1"/>
    <xf numFmtId="0" fontId="0" fillId="0" borderId="1" xfId="0" applyBorder="1" applyAlignment="1">
      <alignment horizontal="center"/>
    </xf>
    <xf numFmtId="0" fontId="0" fillId="0" borderId="1" xfId="0" applyBorder="1" applyAlignment="1">
      <alignment horizontal="left"/>
    </xf>
    <xf numFmtId="9" fontId="0" fillId="0" borderId="1" xfId="0" applyNumberFormat="1" applyBorder="1" applyAlignment="1">
      <alignment horizontal="center"/>
    </xf>
    <xf numFmtId="0" fontId="0" fillId="7" borderId="8" xfId="0" applyFill="1" applyBorder="1" applyAlignment="1">
      <alignment horizontal="center" vertical="top"/>
    </xf>
    <xf numFmtId="0" fontId="0" fillId="0" borderId="8" xfId="0" applyBorder="1"/>
    <xf numFmtId="0" fontId="0" fillId="7" borderId="8" xfId="0" applyFill="1" applyBorder="1"/>
    <xf numFmtId="0" fontId="0" fillId="0" borderId="1" xfId="0" pivotButton="1" applyBorder="1"/>
    <xf numFmtId="0" fontId="0" fillId="0" borderId="1" xfId="0" pivotButton="1" applyBorder="1" applyAlignment="1">
      <alignment horizontal="center"/>
    </xf>
    <xf numFmtId="0" fontId="3" fillId="0" borderId="1" xfId="0" applyFont="1" applyBorder="1" applyAlignment="1">
      <alignment vertical="center" wrapText="1"/>
    </xf>
    <xf numFmtId="0" fontId="1" fillId="5" borderId="1" xfId="0" applyFont="1" applyFill="1" applyBorder="1" applyAlignment="1">
      <alignment horizontal="left" vertical="center" wrapText="1"/>
    </xf>
    <xf numFmtId="0" fontId="1" fillId="5" borderId="1" xfId="0" applyFont="1" applyFill="1" applyBorder="1" applyAlignment="1">
      <alignment vertical="center" wrapText="1"/>
    </xf>
    <xf numFmtId="0" fontId="2" fillId="4" borderId="1" xfId="0" applyFont="1" applyFill="1" applyBorder="1" applyAlignment="1">
      <alignment horizontal="center" vertical="center" wrapText="1"/>
    </xf>
    <xf numFmtId="9" fontId="0" fillId="0" borderId="1" xfId="1" applyFont="1" applyBorder="1" applyAlignment="1">
      <alignment horizontal="center" vertical="center" wrapText="1"/>
    </xf>
    <xf numFmtId="9" fontId="0" fillId="0" borderId="1" xfId="0" applyNumberFormat="1" applyBorder="1" applyAlignment="1">
      <alignment horizontal="center" vertical="center" wrapText="1"/>
    </xf>
    <xf numFmtId="0" fontId="2" fillId="8" borderId="4" xfId="0" applyFont="1" applyFill="1" applyBorder="1" applyAlignment="1">
      <alignment horizontal="center" vertical="center" wrapText="1"/>
    </xf>
    <xf numFmtId="0" fontId="2" fillId="8" borderId="6" xfId="0" applyFont="1" applyFill="1" applyBorder="1" applyAlignment="1">
      <alignment vertical="center" wrapText="1"/>
    </xf>
    <xf numFmtId="0" fontId="2" fillId="8" borderId="7" xfId="0" applyFont="1" applyFill="1" applyBorder="1" applyAlignment="1">
      <alignment vertical="center" wrapText="1"/>
    </xf>
    <xf numFmtId="0" fontId="2" fillId="8" borderId="3" xfId="0" applyFont="1" applyFill="1" applyBorder="1" applyAlignment="1">
      <alignment vertical="center" wrapText="1"/>
    </xf>
    <xf numFmtId="0" fontId="0" fillId="0" borderId="1" xfId="0" applyBorder="1" applyAlignment="1">
      <alignment horizontal="center" vertical="center" wrapText="1"/>
    </xf>
    <xf numFmtId="9" fontId="0" fillId="0" borderId="0" xfId="1" applyFont="1" applyAlignment="1">
      <alignment vertical="center" wrapText="1"/>
    </xf>
    <xf numFmtId="9" fontId="2" fillId="4" borderId="1" xfId="1" applyFont="1" applyFill="1" applyBorder="1" applyAlignment="1">
      <alignment horizontal="center" vertical="center" wrapText="1"/>
    </xf>
    <xf numFmtId="0" fontId="0" fillId="0" borderId="8" xfId="0" applyBorder="1" applyAlignment="1">
      <alignment horizontal="center" vertical="center" wrapText="1"/>
    </xf>
    <xf numFmtId="0" fontId="3" fillId="2" borderId="1" xfId="0" applyFont="1" applyFill="1" applyBorder="1" applyAlignment="1">
      <alignment horizontal="center" vertical="center" wrapText="1"/>
    </xf>
    <xf numFmtId="0" fontId="1" fillId="2" borderId="1" xfId="0" applyFont="1" applyFill="1" applyBorder="1" applyAlignment="1">
      <alignment horizontal="justify" vertical="center" wrapText="1"/>
    </xf>
    <xf numFmtId="9" fontId="0" fillId="2" borderId="1" xfId="1" applyFont="1" applyFill="1" applyBorder="1" applyAlignment="1">
      <alignment horizontal="center" vertical="center" wrapText="1"/>
    </xf>
    <xf numFmtId="0" fontId="0" fillId="2" borderId="0" xfId="0" applyFill="1"/>
    <xf numFmtId="0" fontId="0" fillId="2" borderId="1" xfId="0" applyFill="1" applyBorder="1" applyAlignment="1">
      <alignment horizontal="center" vertical="center" wrapText="1"/>
    </xf>
    <xf numFmtId="0" fontId="0" fillId="2" borderId="8" xfId="0" applyFill="1" applyBorder="1" applyAlignment="1">
      <alignment horizontal="center" vertical="center" wrapText="1"/>
    </xf>
    <xf numFmtId="0" fontId="0" fillId="2" borderId="0" xfId="0" applyFill="1" applyAlignment="1">
      <alignment vertical="center" wrapText="1"/>
    </xf>
    <xf numFmtId="0" fontId="0" fillId="6" borderId="8" xfId="0" applyFill="1" applyBorder="1" applyAlignment="1">
      <alignment horizontal="center"/>
    </xf>
    <xf numFmtId="0" fontId="0" fillId="7" borderId="9" xfId="0" applyFill="1" applyBorder="1" applyAlignment="1">
      <alignment horizontal="center" vertical="center"/>
    </xf>
    <xf numFmtId="0" fontId="0" fillId="7" borderId="10" xfId="0" applyFill="1" applyBorder="1" applyAlignment="1">
      <alignment horizontal="center" vertical="center"/>
    </xf>
    <xf numFmtId="0" fontId="0" fillId="7" borderId="8" xfId="0" applyFill="1" applyBorder="1" applyAlignment="1">
      <alignment horizontal="center" vertical="top" wrapText="1"/>
    </xf>
    <xf numFmtId="0" fontId="2" fillId="4" borderId="1" xfId="0" applyFont="1" applyFill="1" applyBorder="1" applyAlignment="1">
      <alignment horizontal="left" vertical="center" wrapText="1"/>
    </xf>
    <xf numFmtId="0" fontId="2" fillId="8" borderId="6" xfId="0" applyFont="1" applyFill="1" applyBorder="1" applyAlignment="1">
      <alignment horizontal="center" vertical="center" wrapText="1"/>
    </xf>
    <xf numFmtId="0" fontId="2" fillId="8" borderId="7" xfId="0" applyFont="1" applyFill="1" applyBorder="1" applyAlignment="1">
      <alignment horizontal="center" vertical="center" wrapText="1"/>
    </xf>
    <xf numFmtId="0" fontId="2" fillId="8" borderId="3"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7"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3" fillId="0" borderId="1" xfId="0" applyFont="1" applyBorder="1" applyAlignment="1">
      <alignment horizontal="left" vertical="center" wrapText="1"/>
    </xf>
    <xf numFmtId="0" fontId="3" fillId="2" borderId="1" xfId="0" applyFont="1" applyFill="1" applyBorder="1" applyAlignment="1">
      <alignment horizontal="left" vertical="center" wrapText="1"/>
    </xf>
    <xf numFmtId="9" fontId="0" fillId="2" borderId="1" xfId="0" applyNumberFormat="1" applyFill="1" applyBorder="1" applyAlignment="1">
      <alignment horizontal="center" vertical="center" wrapText="1"/>
    </xf>
    <xf numFmtId="0" fontId="0" fillId="2" borderId="0" xfId="0" applyFill="1" applyAlignment="1">
      <alignment horizontal="center" vertical="center" wrapText="1"/>
    </xf>
    <xf numFmtId="9" fontId="0" fillId="2" borderId="0" xfId="1" applyFont="1" applyFill="1" applyAlignment="1">
      <alignment vertical="center" wrapText="1"/>
    </xf>
    <xf numFmtId="0" fontId="0" fillId="2" borderId="0" xfId="0" applyFill="1" applyAlignment="1">
      <alignment horizontal="center"/>
    </xf>
  </cellXfs>
  <cellStyles count="2">
    <cellStyle name="Normal" xfId="0" builtinId="0"/>
    <cellStyle name="Porcentaje" xfId="1" builtinId="5"/>
  </cellStyles>
  <dxfs count="65">
    <dxf>
      <fill>
        <patternFill>
          <bgColor rgb="FFC988FA"/>
        </patternFill>
      </fill>
    </dxf>
    <dxf>
      <fill>
        <patternFill>
          <bgColor theme="9" tint="0.39994506668294322"/>
        </patternFill>
      </fill>
    </dxf>
    <dxf>
      <font>
        <color auto="1"/>
      </font>
      <fill>
        <patternFill>
          <bgColor rgb="FFFFFF00"/>
        </patternFill>
      </fill>
    </dxf>
    <dxf>
      <fill>
        <patternFill>
          <bgColor theme="0" tint="-0.14996795556505021"/>
        </patternFill>
      </fill>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left"/>
    </dxf>
    <dxf>
      <alignment horizontal="left"/>
    </dxf>
    <dxf>
      <alignment horizontal="center"/>
    </dxf>
    <dxf>
      <alignment horizontal="center"/>
    </dxf>
    <dxf>
      <alignment horizontal="center"/>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readingOrder="0"/>
    </dxf>
    <dxf>
      <alignment horizontal="center" readingOrder="0"/>
    </dxf>
    <dxf>
      <alignment horizontal="center" readingOrder="0"/>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dxf>
    <dxf>
      <alignment horizontal="center"/>
    </dxf>
    <dxf>
      <alignment horizontal="center"/>
    </dxf>
    <dxf>
      <alignment horizontal="cent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border>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dxf>
  </dxfs>
  <tableStyles count="0" defaultTableStyle="TableStyleMedium2" defaultPivotStyle="PivotStyleLight16"/>
  <colors>
    <mruColors>
      <color rgb="FFC988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pivotCacheDefinition" Target="pivotCache/pivotCacheDefinition5.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pivotCacheDefinition" Target="pivotCache/pivotCacheDefinition4.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3.xml"/><Relationship Id="rId11" Type="http://schemas.openxmlformats.org/officeDocument/2006/relationships/sharedStrings" Target="sharedStrings.xml"/><Relationship Id="rId5" Type="http://schemas.openxmlformats.org/officeDocument/2006/relationships/pivotCacheDefinition" Target="pivotCache/pivotCacheDefinition2.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pivotCacheDefinition" Target="pivotCache/pivotCacheDefinition1.xml"/><Relationship Id="rId9" Type="http://schemas.openxmlformats.org/officeDocument/2006/relationships/theme" Target="theme/theme1.xml"/><Relationship Id="rId14" Type="http://schemas.openxmlformats.org/officeDocument/2006/relationships/customXml" Target="../customXml/item2.xml"/></Relationships>
</file>

<file path=xl/pivotCache/_rels/pivotCacheDefinition1.xml.rels><?xml version="1.0" encoding="UTF-8" standalone="yes"?>
<Relationships xmlns="http://schemas.openxmlformats.org/package/2006/relationships"><Relationship Id="rId2" Type="http://schemas.openxmlformats.org/officeDocument/2006/relationships/externalLinkPath" Target="https://fondecungovco.sharepoint.com/sites/SubgerenciaAdministrativayFinanciera/Documentos%20compartidos/Subgerencia%20Administrativa%20y%20Financiera/Planeaci&#243;n/03%20PETP/2025/1%20Seguimiento%20PETP.xlsx" TargetMode="External"/><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https://fondecungovco.sharepoint.com/sites/SubgerenciaAdministrativayFinanciera/Documentos%20compartidos/Subgerencia%20Administrativa%20y%20Financiera/Planeaci&#243;n/03%20PETP/2025/1%20Seguimiento%20PETP.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5817.174796180552" createdVersion="8" refreshedVersion="8" minRefreshableVersion="3" recordCount="41" xr:uid="{00000000-000A-0000-FFFF-FFFF06000000}">
  <cacheSource type="worksheet">
    <worksheetSource ref="A3:S44" sheet="Cronograma de actividades" r:id="rId2"/>
  </cacheSource>
  <cacheFields count="12">
    <cacheField name="Ejes" numFmtId="0">
      <sharedItems count="4">
        <s v="6.1. Gestión de los riesgos para la integridad pública"/>
        <s v="6.2. Redes y articulación"/>
        <s v="6.3. Modelo de Estado Abierto "/>
        <s v="6.4. Iniciativas adicionales"/>
      </sharedItems>
    </cacheField>
    <cacheField name="Estrategias institucionales" numFmtId="0">
      <sharedItems/>
    </cacheField>
    <cacheField name="No. " numFmtId="0">
      <sharedItems containsSemiMixedTypes="0" containsString="0" containsNumber="1" containsInteger="1" minValue="1" maxValue="39"/>
    </cacheField>
    <cacheField name="Actividad" numFmtId="0">
      <sharedItems/>
    </cacheField>
    <cacheField name="Responsable" numFmtId="0">
      <sharedItems count="19">
        <s v="Líderes de proceso y Planeación"/>
        <s v="Líderes de proceso"/>
        <s v="Tesorería "/>
        <s v="Contabilidad"/>
        <s v="Tesorería y Contabilidad"/>
        <s v="Atención al usuario"/>
        <s v="Comunicaciones y Planeación"/>
        <s v="Oficina Asesora Jurídica "/>
        <s v="Subgerencia técnica"/>
        <s v="Talento Humano"/>
        <s v="Comunicaciones"/>
        <s v="Planeación"/>
        <s v="Gestión tecnológica "/>
        <s v="Presupuesto"/>
        <s v="Oficina de Control Interno"/>
        <s v="Líderes de proceso, Planeación y Oficina de Control Interno" u="1"/>
        <s v="Líderes de proceso y Planeación." u="1"/>
        <s v="Planeación y comunicaciones" u="1"/>
        <s v="Planeación " u="1"/>
      </sharedItems>
    </cacheField>
    <cacheField name="Producto" numFmtId="0">
      <sharedItems/>
    </cacheField>
    <cacheField name="Actividades" numFmtId="0">
      <sharedItems count="2">
        <s v="OK"/>
        <s v="N/A"/>
      </sharedItems>
    </cacheField>
    <cacheField name="Seguimieto Primera Línea de Defensa" numFmtId="0">
      <sharedItems longText="1"/>
    </cacheField>
    <cacheField name="Seguimieto Segunda Línea de Defensa" numFmtId="0">
      <sharedItems longText="1"/>
    </cacheField>
    <cacheField name="Frecuencia" numFmtId="0">
      <sharedItems/>
    </cacheField>
    <cacheField name="Meta" numFmtId="9">
      <sharedItems containsSemiMixedTypes="0" containsString="0" containsNumber="1" containsInteger="1" minValue="0" maxValue="1"/>
    </cacheField>
    <cacheField name="Cumplimiento" numFmtId="9">
      <sharedItems containsSemiMixedTypes="0" containsString="0" containsNumber="1" minValue="0" maxValue="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Parra" refreshedDate="45807.668809374998" createdVersion="8" refreshedVersion="8" minRefreshableVersion="3" recordCount="41" xr:uid="{00000000-000A-0000-FFFF-FFFF07000000}">
  <cacheSource type="worksheet">
    <worksheetSource ref="C3:O44" sheet="Cronograma de actividades" r:id="rId2"/>
  </cacheSource>
  <cacheFields count="6">
    <cacheField name="No. " numFmtId="0">
      <sharedItems containsSemiMixedTypes="0" containsString="0" containsNumber="1" containsInteger="1" minValue="1" maxValue="39"/>
    </cacheField>
    <cacheField name="Actividad" numFmtId="0">
      <sharedItems/>
    </cacheField>
    <cacheField name="Responsable" numFmtId="0">
      <sharedItems count="18">
        <s v="Líderes de proceso, Planeación y Oficina de Control Interno"/>
        <s v="Líderes de proceso"/>
        <s v="Tesorería "/>
        <s v="Contabilidad"/>
        <s v="Tesorería y Contabilidad"/>
        <s v="Atención al usuario"/>
        <s v="Comunicaciones y Planeación"/>
        <s v="Oficina Asesora Jurídica "/>
        <s v="Subgerencia técnica"/>
        <s v="Talento Humano"/>
        <s v="Comunicaciones"/>
        <s v="Planeación"/>
        <s v="Planeación y comunicaciones"/>
        <s v="Gestión tecnológica "/>
        <s v="Presupuesto"/>
        <s v="Planeación "/>
        <s v="Oficina de Control Interno"/>
        <s v="Líderes de proceso y Planeación."/>
      </sharedItems>
    </cacheField>
    <cacheField name="Producto" numFmtId="0">
      <sharedItems/>
    </cacheField>
    <cacheField name="I-2025" numFmtId="0">
      <sharedItems count="7">
        <s v="OK"/>
        <s v="N/A"/>
        <s v="Revisar" u="1"/>
        <s v="Pendiente" u="1"/>
        <s v="Programado" u="1"/>
        <s v="P" u="1"/>
        <s v="R" u="1"/>
      </sharedItems>
    </cacheField>
    <cacheField name="Seguimieto Primera Línea de Defensa" numFmtId="0">
      <sharedItems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5922.70429050926" createdVersion="8" refreshedVersion="8" minRefreshableVersion="3" recordCount="41" xr:uid="{26C9AA88-2F4E-40C9-8BB3-565884D6A3A7}">
  <cacheSource type="worksheet">
    <worksheetSource ref="X3:AG44" sheet="Cronograma de actividades"/>
  </cacheSource>
  <cacheFields count="10">
    <cacheField name="Estado" numFmtId="0">
      <sharedItems/>
    </cacheField>
    <cacheField name="Proceso" numFmtId="0">
      <sharedItems/>
    </cacheField>
    <cacheField name="Responsable" numFmtId="0">
      <sharedItems/>
    </cacheField>
    <cacheField name="Frecuencia" numFmtId="0">
      <sharedItems/>
    </cacheField>
    <cacheField name="Primer Seguimiento" numFmtId="9">
      <sharedItems containsSemiMixedTypes="0" containsString="0" containsNumber="1" minValue="0" maxValue="1"/>
    </cacheField>
    <cacheField name="Segundo Seguimiento" numFmtId="9">
      <sharedItems containsSemiMixedTypes="0" containsString="0" containsNumber="1" minValue="0" maxValue="0.5"/>
    </cacheField>
    <cacheField name="Tercer Seguimiento" numFmtId="9">
      <sharedItems containsSemiMixedTypes="0" containsString="0" containsNumber="1" containsInteger="1" minValue="0" maxValue="0"/>
    </cacheField>
    <cacheField name="Acumulado" numFmtId="9">
      <sharedItems containsSemiMixedTypes="0" containsString="0" containsNumber="1" minValue="0" maxValue="1"/>
    </cacheField>
    <cacheField name="Estrategias institucionales" numFmtId="0">
      <sharedItems/>
    </cacheField>
    <cacheField name="Ejes" numFmtId="0">
      <sharedItems count="4">
        <s v="Gestión de los riesgos para la integridad pública"/>
        <s v="Redes y articulación"/>
        <s v="Desarrollo del modelo de Estado Abierto"/>
        <s v="Iniciativas adicionales"/>
      </sharedItems>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5922.756363657405" createdVersion="5" refreshedVersion="8" minRefreshableVersion="3" recordCount="41" xr:uid="{00000000-000A-0000-FFFF-FFFF08000000}">
  <cacheSource type="worksheet">
    <worksheetSource ref="X3:Z44" sheet="Cronograma de actividades"/>
  </cacheSource>
  <cacheFields count="3">
    <cacheField name="Estado" numFmtId="0">
      <sharedItems count="4">
        <s v="OK"/>
        <s v="En revisión"/>
        <s v="Pendiente" u="1"/>
        <s v="Incumplida" u="1"/>
      </sharedItems>
    </cacheField>
    <cacheField name="Proceso" numFmtId="0">
      <sharedItems/>
    </cacheField>
    <cacheField name="Responsable" numFmtId="0">
      <sharedItems count="18">
        <s v="Líderes de proceso"/>
        <s v="Tesorería "/>
        <s v="Contabilidad"/>
        <s v="Atención al usuario"/>
        <s v="Comunicaciones y Planeación"/>
        <s v="Oficina Asesora Jurídica "/>
        <s v="Subgerencia técnica"/>
        <s v="Talento Humano"/>
        <s v="Comunicaciones"/>
        <s v="Planeación"/>
        <s v="Planeación y comunicaciones"/>
        <s v="Gestión tecnológica "/>
        <s v="Presupuesto"/>
        <s v="Planeación "/>
        <s v="Oficina de Control Interno"/>
        <s v="Tesorería y Contabilidad" u="1"/>
        <s v="Líderes de proceso, Planeación y Oficina de Control Interno" u="1"/>
        <s v="Líderes de proceso y Planeación." u="1"/>
      </sharedItems>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rika Yohana Parra" refreshedDate="45922.756387384259" createdVersion="8" refreshedVersion="8" minRefreshableVersion="3" recordCount="41" xr:uid="{00000000-000A-0000-FFFF-FFFF09000000}">
  <cacheSource type="worksheet">
    <worksheetSource ref="X3:AE44" sheet="Cronograma de actividades"/>
  </cacheSource>
  <cacheFields count="8">
    <cacheField name="Estado" numFmtId="0">
      <sharedItems/>
    </cacheField>
    <cacheField name="Proceso" numFmtId="0">
      <sharedItems count="12">
        <s v="Líderes de proceso"/>
        <s v="Gestión Financiera"/>
        <s v="Gestión de relacionamiento con grupos de interés"/>
        <s v="Gestión de comunicaciones"/>
        <s v="Gestión Contractual"/>
        <s v="Gestión Jurídica"/>
        <s v="Gestión de estructuración y Gerencia de Proyectos"/>
        <s v="Gestión de Talento Humano"/>
        <s v="Planeación estratégica"/>
        <s v="Gestión tecnología"/>
        <s v="Gestión del Talento Humano"/>
        <s v="Evaluación y Seguimiento"/>
      </sharedItems>
    </cacheField>
    <cacheField name="Responsable" numFmtId="0">
      <sharedItems/>
    </cacheField>
    <cacheField name="Frecuencia" numFmtId="0">
      <sharedItems/>
    </cacheField>
    <cacheField name="Primer Seguimiento" numFmtId="9">
      <sharedItems containsSemiMixedTypes="0" containsString="0" containsNumber="1" minValue="0" maxValue="1"/>
    </cacheField>
    <cacheField name="Segundo Seguimiento" numFmtId="9">
      <sharedItems containsSemiMixedTypes="0" containsString="0" containsNumber="1" minValue="0" maxValue="0.5"/>
    </cacheField>
    <cacheField name="Tercer Seguimiento" numFmtId="9">
      <sharedItems containsSemiMixedTypes="0" containsString="0" containsNumber="1" containsInteger="1" minValue="0" maxValue="0"/>
    </cacheField>
    <cacheField name="Acumulado" numFmtId="9">
      <sharedItems containsSemiMixedTypes="0" containsString="0" containsNumber="1" minValue="0" maxValue="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41">
  <r>
    <x v="0"/>
    <s v="6.1.1. Gestión de riesgos para la integridad pública Gestión de Riesgos de corrupción (mapa de riesgos)"/>
    <n v="1"/>
    <s v="Identificación y análisis de riesgos en procesos"/>
    <x v="0"/>
    <s v="Matriz de riesgos actualizada y acta de comité con la aprobación"/>
    <x v="0"/>
    <s v="Mediante el acta No. 1 del Comité Institucional de Gestión y Desempeño, suscrita el 31 de enero de 2025, fue aprobado el Mapa de Riesgos de Corrupción correspondiente a la vigencia 2025. El cual tendrá tres seguimientos durante el año, los cuales se realizarán con una periodicidad cuatrimestral, con cortes programados para los meses de abril, agosto y diciembre. "/>
    <s v="Mediante el acta No. 1 del Comité Institucional de Gestión y Desempeño, suscrita el 31 de enero de 2025, fue aprobado el Mapa de Riesgos de Corrupción correspondiente a la vigencia 2025. El cual tendrá tres seguimientos durante el año, los cuales se realizarán con una periodicidad cuatrimestral, con cortes programados para los meses de abril, agosto y diciembre. "/>
    <s v="Anual"/>
    <n v="1"/>
    <n v="1"/>
  </r>
  <r>
    <x v="0"/>
    <s v="6.1.1. Gestión de riesgos para la integridad pública Gestión de Riesgos de corrupción (mapa de riesgos)"/>
    <n v="2"/>
    <s v="Implementación de controles establecidos en el mapa de riesgos "/>
    <x v="1"/>
    <s v="Reporte del seguimiento como primera línea de defensa remitido a planeación"/>
    <x v="0"/>
    <s v="Los líderes de proceso cómo primera línea de defensa realizan el seguimiento y reporte del primer cuatrimestre de la vigencia 2025, a corte del mes de abril. En donde se evidencia que los controles han sido efectivos ya que no se han materializado los 9 riesgos identificados. "/>
    <s v="Los líderes de proceso cómo primera línea de defensa realizan el seguimiento y reporte del primer cuatrimestre de la vigencia 2025, a corte del mes de abril. En donde se evidencia que los controles han sido efectivos ya que no se han materializado los 9 riesgos identificados. "/>
    <s v="Trimestral"/>
    <n v="1"/>
    <n v="0.33333333333333337"/>
  </r>
  <r>
    <x v="0"/>
    <s v="6.1.2. Gestión de riesgos de lavado de activos y financiación del terrorismo (LA/FT/FP)."/>
    <n v="3"/>
    <s v="Monitoreo y control de transacciones financieras"/>
    <x v="2"/>
    <s v="Listado de egresos"/>
    <x v="0"/>
    <s v="Se realiza el monitoreo y control de las transacciones mediante la generación y seguimiento de los soportes de egresos."/>
    <s v="Tesorería realiza seguimiento y control periódico a las transacciones financieras mediante la consolidación mensual de egresos emitidos. Para la vigencia 2025, se ha elaborado una relación de egresos que permite evidenciar la gestión realizada en cada mes. En enero se registraron 180 egresos, en febrero 186, en marzo 226 y en abril 292. Esta información cuenta con los respectivos soportes mensuales, lo que garantiza trazabilidad, control y verificación oportuna de los movimientos financieros de la entidad."/>
    <s v="Trimestral"/>
    <n v="1"/>
    <n v="0.33333333333333337"/>
  </r>
  <r>
    <x v="0"/>
    <s v="6.1.2. Gestión de riesgos de lavado de activos y financiación del terrorismo (LA/FT/FP)."/>
    <n v="4"/>
    <s v="Verificar que los pagos tengan soportes contables y contractuales correspondientes"/>
    <x v="3"/>
    <s v="Base de revisión de cuentas de cobro y ordenes de pago"/>
    <x v="0"/>
    <s v="Se adjuntan como soportes las bases de revisión mensual de cuentas, las cuales permiten llevar un control detallado y la verificación de cada una de las cuentas de cobro radicadas, incluyendo su estado final. Adicionalmente, se incluye la relación de órdenes de pago, que documenta la trazabilidad del proceso, desde la radicación en el área de recepción, pasando por la revisión de cuentas, hasta la generación final de la orden de pago."/>
    <s v="El área de Contabilidad realiza la verificación de los soportes contractuales y contables antes de emitir las órdenes de pago, únicamente cuando han sido aprobados por el responsable designado. Durante enero se radicaron 206 cuentas: 12 fueron devueltas, 56 subsanadas y 138 tramitadas directamente, generando 194 órdenes de pago. En febrero se revisaron 218 cuentas: 31 fueron devueltas, 67 subsanadas, 73 tramitadas sin corrección y 47 correspondieron a cuentas de Contraloría. En marzo se evaluaron 222 cuentas, de las cuales 19 fueron devueltas, 46 subsanadas y 157 tramitadas. En abril se registraron 269 cuentas: 1 devuelta, 50 subsanadas, 206 tramitadas directamente y 13 asociadas a Contraloría._x000a_Con base en estos resultados mensuales, se concluye que la actividad se cumple satisfactoriamente, ya que todos los pagos efectuados cuentan con soportes válidos, revisados y autorizados según los procedimientos establecidos."/>
    <s v="Trimestral"/>
    <n v="1"/>
    <n v="0.33333333333333337"/>
  </r>
  <r>
    <x v="0"/>
    <s v="6.1.2. Gestión de riesgos de lavado de activos y financiación del terrorismo (LA/FT/FP)."/>
    <n v="5"/>
    <s v="Conciliaciones bancarias para detección de operaciones sospechosas"/>
    <x v="4"/>
    <s v="Reporte de conciliaciones bancarias y de casos sospechocos cuando hubiere lugar"/>
    <x v="0"/>
    <s v="Se adjuntan las conciliaciones bancarias realizadas mensualmente para cada una de las cuentas bancarias activas. En estas se efectúa la revisión y el cruce de saldos entre los libros tesorales, los extractos bancarios y los registros contables. Asimismo, se identifican y registran las partidas conciliatorias correspondientes, según los hallazgos detectados durante el proceso."/>
    <s v="Durante el primer trimestre de la vigencia 2025 se realizó el cruce contable entre los libros tesorales y los registros contables mediante el desarrollo mensual de las partidas consagratorias. En el mes de enero se procesaron 89 partidas, en febrero 93 y en marzo 98. Se aclara que las partidas correspondientes al mes de abril aún no se han ejecutado, ya que este procedimiento se realiza con base en los extractos bancarios, los cuales son recibidos mes vencido. Esta gestión garantiza la conciliación contable oportuna y precisa entre los movimientos bancarios y la contabilidad institucional."/>
    <s v="Trimestral"/>
    <n v="1"/>
    <n v="0.33333333333333337"/>
  </r>
  <r>
    <x v="0"/>
    <s v="6.1.3. canales de denuncia por actos de corrupción"/>
    <n v="6"/>
    <s v="Verificar el funcionamiento hacer seguimiento a los canales de denuncia"/>
    <x v="5"/>
    <s v="Informe de PQRS con la relación de denuncias recibidas y el funcionamiento de los canales"/>
    <x v="0"/>
    <s v="Dentro del informe del primer trimestre de la vigencia 2025 (ene-mar), se evidencia que se reportó la recepción de 1 denuncia, como una de las tipificaciones de PQRSD, en el mes de marzo; así mismo, se dispone en el informe el uso de los canales o medios de recepción de PQRSD."/>
    <s v="De acuerdo con el informe de PQRSD correspondiente al primer trimestre de 2025 y su publicación en la página web institucional el 24 de abril, se evidencia el cumplimiento de esta actividad. Durante este periodo se registraron 131 PQRSD, de las cuales 119 fueron respondidas dentro de los términos establecidos por la ley, 10 se atendieron de forma extemporánea y 2 permanecen pendientes de respuesta. Adicionalmente, se resolvieron 3 solicitudes que estaban en trámite desde la vigencia anterior. _x000a_Cabe resaltar que, aunque el PETP tiene seguimiento cuatrimestral, en el marco del plan de acción los informes de PQRSD se presentan trimestralmente; por tanto, a corte de abril se reporta únicamente el informe correspondiente al primer trimestre."/>
    <s v="Trimestral"/>
    <n v="1"/>
    <n v="0.33333333333333337"/>
  </r>
  <r>
    <x v="0"/>
    <s v="6.1.3. canales de denuncia por actos de corrupción"/>
    <n v="7"/>
    <s v="Promoción de participación ciudadana en vigilancia de gestión pública"/>
    <x v="6"/>
    <s v="Soporte de actividades realizadas"/>
    <x v="0"/>
    <s v="Se promueve la participación ciudadana a través de la consulta previa y la encuesta al finalizar la rendición de cuentas en el mes de marzo 2025."/>
    <s v="Durante el primer cuatrimestre de 2025 se adelantaron diversas acciones en el marco del proceso de rendición de cuentas de la vigencia 2024, con el fin de promover la participación ciudadana en la vigilancia de la gestión pública. Se realizaron envíos masivos de correos electrónicos a 166 personas, se publicó el formulario de consulta previa a través de redes sociales, página web y canales internos, obteniendo 26 respuestas. También se aplicó una encuesta de evaluación de la audiencia pública, con 50 respuestas recibidas."/>
    <s v="Trimestral"/>
    <n v="1"/>
    <n v="0.33333333333333337"/>
  </r>
  <r>
    <x v="0"/>
    <s v="6.1.4. Debida diligencia"/>
    <n v="8"/>
    <s v="Asegurar el desarrollo de todos los procesos contractuales de la entidad. "/>
    <x v="7"/>
    <s v="Publicidad y respuesta oportuna de todos los procesos contractuales en SECOP II. _x000a_Reporte de las bases de contración con los link de procesos"/>
    <x v="0"/>
    <s v="Durante el primer cuatrimestre de la vigencia 2025, se dió apertura a 23 procesos de selección mediante modalides de selección publica, que garantiza la pluralidad de oferentes, dando respuesta oportuna a las observaciones presentadas, las cuales pueden ser verificadas en cada uno de los links de publicidad relacionados en la base adjunta"/>
    <s v="Durante la vigencia 2025 se han adelantado un total de 23 procesos de selección contractual, distribuidos de la siguiente manera: 1 proceso por selección abreviada mediante subasta inversa, 1 por selección abreviada de menor cuantía, 3 por mínima cuantía, 2 por invitación pública y 16 procesos de contrato de consultoría. Todos los procesos cuentan con su respectivo enlace en la plataforma SECOP II, tanto del proceso de selección como del contrato asociado, lo cual permite validar la publicidad oportuna y el cumplimiento de cada una de las etapas contractuales conforme a la normatividad vigente."/>
    <s v="Trimestral"/>
    <n v="1"/>
    <n v="0.33333333333333337"/>
  </r>
  <r>
    <x v="0"/>
    <s v="6.1.4. Debida diligencia"/>
    <n v="9"/>
    <s v="Capacitación en inhabilidades, incompatibilidades y conflicto de intereses "/>
    <x v="7"/>
    <s v="Material, registros de asistencia y evaluaciones calificadas. "/>
    <x v="0"/>
    <s v="El 25 de abril de 205, La Oficina Asesora Jurídica realizó capacitación respecto de la revisión de documentos para la contratación, los cuales son requisitos formales y legales para la debida suscripción de contratos."/>
    <s v="El 25 de abril de 2025, la Oficina Asesora Jurídica realizó una capacitación dirigida a los funcionarios encargados de la revisión de documentos contractuales. Durante la jornada se abordaron los requisitos legales y formales necesarios para la debida suscripción de contratos, así como los temas de inhabilidades, incompatibilidades y conflicto de intereses, fortaleciendo el cumplimiento normativo en la contratación pública. La actividad contó con evidencia de su convocatoria mediante la Circular No. 24 de 2025 y el material de apoyo. "/>
    <s v="Semestral"/>
    <n v="1"/>
    <n v="0.5"/>
  </r>
  <r>
    <x v="0"/>
    <s v="6.1.4. Debida diligencia"/>
    <n v="10"/>
    <s v="Validar los soportes de pagos de seguridad social de las OPS de la entidad previo a la radicación de cuentas de cobro"/>
    <x v="8"/>
    <s v="Base de revisión de planillas de cuentas y reportes de novedades cuando haya lugar "/>
    <x v="0"/>
    <s v="La Subgerencia Técnica suscribió el contrato de prestación de servicios 2025-0088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la validación de los soportes de pagos de seguridad social de las OPS de la entidad previo a la radicación de cuentas de cobro en los meses de marzo y abril. "/>
    <s v="A partir del mes de marzo de 2025, la Subgerencia Técnica cuenta con un recurso humano designado específicamente para realizar la validación de los soportes de pago de seguridad social asociados a las cuentas de la entidad. Como resultado de esta gestión, se evidencia que en marzo se validaron 183 planillas de seguridad social y en abril se gestionaron 190 planillas. Todas fueron revisadas sin que se presentaran novedades, lo cual indica que los pagos se validaron exitosamente. "/>
    <s v="Trimestral"/>
    <n v="1"/>
    <n v="0.33333333333333337"/>
  </r>
  <r>
    <x v="0"/>
    <s v="6.1.4. Debida diligencia"/>
    <n v="11"/>
    <s v="Realizar seguimiento a la vinculación y desvinculación de contratistas en el aplicatvio SIGEP II."/>
    <x v="7"/>
    <s v="Reporte de la gestión de SIGEP"/>
    <x v="0"/>
    <s v="Atendiendo a las terminaciones de contratos de prestación de servicios suscritos con personas naturales, la Oficina Asesora Jurídica ha realizado la desvinculación de los contratistas que se han desvinculado del Fondo, lo anterior se soporta por medio de la base adjunta que indica la gestión realizada"/>
    <s v="Durante el primer cuatrimestre de 2025, la Oficina Asesora Jurídica remitió una base de datos en Excel con el seguimiento a vinculaciones y desvinculaciones en SIGEP II. Se reportan 262 contratistas vinculados, de los cuales 217 tienen contrato vigente, 27 han renovado contrato y 18 se encuentran desvinculados. Aunque esta información ha sido gestionada y validada internamente, no ha podido cruzarse con el aplicativo SIGEP por fallas técnicas ya consultadas con los administradores. Se deja como compromiso obtener el reporte oficial en el próximo seguimiento."/>
    <s v="Trimestral"/>
    <n v="1"/>
    <n v="0.33333333333333337"/>
  </r>
  <r>
    <x v="1"/>
    <s v="6.2. Redes y articulación (internas)"/>
    <n v="12"/>
    <s v="Identificar y documentar los actores clave dentro de Fondecún, sus roles y responsabilidades en la implementación del PTEP"/>
    <x v="6"/>
    <s v="Revisión y actualización del programa con la identificación de la partes interesadas"/>
    <x v="0"/>
    <s v="Los actores clave internos del Programa de Ética y Transparencia Pública (PTEP) fueron identificados y documentados mediante la matriz del programa, herramienta en la que se especifican sus funciones y compromisos dentro del plan para la vigencia 2025."/>
    <s v="Para el primer cuatrimestre de 2025 se cuenta con el borrador de la Estrategia de Rendición de Cuentas correspondiente a la vigencia, en el cual se ha avanzado en la definición de los actores clave, así como en la asignación de roles y responsabilidades en cada una de las etapas del proceso: aprestamiento, diseño, preparación, ejecución, seguimiento y evaluación. Este ejercicio permite estructurar la implementación de la estrategia bajo criterios de claridad y corresponsabilidad institucional._x000a_"/>
    <s v="Semestral"/>
    <n v="1"/>
    <n v="0.5"/>
  </r>
  <r>
    <x v="1"/>
    <s v="6.2. Redes y articulación (internas)"/>
    <n v="13"/>
    <s v="Capacitación y sensibilización sobre temas de ética pública, prevención de la corrupción, gestión de conflictos de interés y manejo de riesgos.  "/>
    <x v="9"/>
    <s v="Articulación de las actividades en el PIC y en plan del código de integridad"/>
    <x v="0"/>
    <s v="Se capacita a todos los funcionario y contratistas de la Entidad, en los espación de inducción y reinducción, la cual se llevo a cabo el 11 de marzo de 2025 y el 5 de mayo de 2025, dando a conocer la guía de gestión de conflicto de intereses, así mismo se compartió formato para la declaración de intereses particulares del servidor público el 4 de abril de 2025"/>
    <s v="Durante el primer cuatrimestre de 2025 se desarrollaron acciones orientadas al fortalecimiento institucional en materia de ética pública, prevención de la corrupción y gestión de conflictos de interés, entre las cuales se encuentra la jornada de inducción realizada el 11 de marzo, en la cual participaron 27 servidores públicos; la socialización de la Guía de Conflicto de Interés a través de correo electrónico institucional dirigido a todos los servidores y funcionarios de FONDECÚN, y se compartió el formato de declaración de intereses particulares del servidor público, con el propósito de que cada uno realice su correspondiente diligenciamiento, promoviendo la transparencia y la integridad en la gestión pública."/>
    <s v="Trimestral"/>
    <n v="1"/>
    <n v="0.33333333333333337"/>
  </r>
  <r>
    <x v="1"/>
    <s v="6.2. Redes y articulación (internas)"/>
    <n v="14"/>
    <s v="Fortalecimientoy promoción de los canales de reporte interno"/>
    <x v="10"/>
    <s v="Evidencias y/o soportes de implementación"/>
    <x v="1"/>
    <s v="No se han presentado conflicto de intereses "/>
    <s v="La actividad no está programada para este periodo de seguimiento."/>
    <s v="Anual"/>
    <n v="1"/>
    <n v="0"/>
  </r>
  <r>
    <x v="1"/>
    <s v="6.2. Redes y articulación (internas)"/>
    <n v="15"/>
    <s v="Seguimiento y Evaluación del Programa de Transparencia"/>
    <x v="11"/>
    <s v="Informe con soportes de los seguimientos realizados al programa"/>
    <x v="0"/>
    <s v="Según el Acta No. 1 del Comité Institucional de Gestión y Desempeño de enero de 2025, el seguimiento al Programa de Transparencia es cuatrimestral, por lo que el primer corte se realiza en mayo, con corte a abril. En esta revisión se evaluaron 28 de las 41 actividades del programa, ya que las restantes tienen frecuencia semestral o anual y no aplican para este periodo. Conforme al reporte de la primera y segunda línea de defensa, se evidenció el cumplimiento del 100% de las actividades programadas para este primer seguimiento."/>
    <s v="Según el Acta No. 1 del Comité Institucional de Gestión y Desempeño de enero de 2025, el seguimiento al Programa de Transparencia es cuatrimestral, por lo que el primer corte se realiza en mayo, con corte a abril. En esta revisión se evaluaron 28 de las 41 actividades del programa, ya que las restantes tienen frecuencia semestral o anual y no aplican para este periodo. Conforme al reporte de la primera y segunda línea de defensa, se evidenció el cumplimiento del 100% de las actividades programadas para este primer seguimiento."/>
    <s v="Trimestral"/>
    <n v="1"/>
    <n v="0.33333333333333337"/>
  </r>
  <r>
    <x v="1"/>
    <s v="6.2. Redes y articulación (externas)"/>
    <n v="16"/>
    <s v="Fortalecimiento y promoción de uso de canales de denuncia ciudadana."/>
    <x v="10"/>
    <s v="Evidencias y/o soportes de implementación"/>
    <x v="1"/>
    <s v="No se han presentado conflicto de intereses "/>
    <s v="La actividad no está programada para este periodo de seguimiento."/>
    <s v="Anual"/>
    <n v="1"/>
    <n v="0"/>
  </r>
  <r>
    <x v="1"/>
    <s v="6.2. Redes y articulación (externas)"/>
    <n v="17"/>
    <s v="Rendición de Cuentas y Participación Ciudadana"/>
    <x v="6"/>
    <s v="Estrategia de rendición de cuentas con los soportes de implementación"/>
    <x v="0"/>
    <s v="Para la vigencia 2025 se adelantó la planificación de la estrategia de rendición de cuentas correspondiente a la gestión realizada durante el año 2024. Como parte de esta gestión, se elaboró y adjunta el cronograma de etapas que guiarán el desarrollo de la Audiencia Pública de Rendición de Cuentas, programada para el 28 de marzo de 2025. Este cronograma contempla fases como preparación, solicitud y consolidación de información, publicación de insumos, convocatoria, recepción de temas y participación ciudadana, así como el desarrollo del evento y evaluación final. La estrategia fue estructurada en cumplimiento de los lineamientos de participación ciudadana y transparencia institucional."/>
    <s v="Para la vigencia 2025 se adelantó la planificación de la estrategia de rendición de cuentas correspondiente a la gestión realizada durante el año 2024. Como parte de esta gestión, se elaboró y adjunta el cronograma de etapas que guiarán el desarrollo de la Audiencia Pública de Rendición de Cuentas, programada para el 28 de marzo de 2025. Este cronograma contempla fases como preparación, solicitud y consolidación de información, publicación de insumos, convocatoria, recepción de temas y participación ciudadana, así como el desarrollo del evento y evaluación final. La estrategia fue estructurada en cumplimiento de los lineamientos de participación ciudadana y transparencia institucional."/>
    <s v="Trimestral"/>
    <n v="1"/>
    <n v="0.33333333333333337"/>
  </r>
  <r>
    <x v="2"/>
    <s v="6.3. Modelo de Estado Abierto "/>
    <n v="18"/>
    <s v="Fortalecimiento del Portal de Transparencia mediante el seguimiento y actualización de la información institucional de acuerdo a la matriz ITA"/>
    <x v="12"/>
    <s v="Reporte de la información actualizada en formatos accesibles."/>
    <x v="0"/>
    <s v="Actividad igual a la 24_x000a__x000a_De acuerdo a la matriz de transparencia se realiza publicación de información en el minisitio de transparencia de la entidad https://fondecun.gov.co/transparencia-y-acceso-a-la-informacion-publica-2021/v de acuerdo a las solicitudes realizadas por las diferentes áreas, entre estas están planes institucionales, planes de gestión documental, informes PQRSD, evaluaciones de control interno, resoluciones, circulares, informes presupuestales, y se a realizado cambios en el sitio web de la entidad actualizando datos de contacto."/>
    <s v="Según el informe del Área de Gestión Tecnológica, durante el primer cuatrimestre de 2025 se actualizó el Portal de Transparencia conforme a la matriz ITA. Se publicaron planes institucionales, el programa de gestión documental, el plan de preservación digital, informes de PQRS y la evaluación del sistema de control interno 2024. También se actualizó el seguimiento del mapa de riesgos de gestión y se publicaron resoluciones del cierre de 2024. Adicionalmente, se gestionó el cambio del correo electrónico para solicitud de certificados, garantizando el acceso oportuno a la información institucional."/>
    <s v="Trimestral"/>
    <n v="1"/>
    <n v="0.33333333333333337"/>
  </r>
  <r>
    <x v="2"/>
    <s v="6.3. Modelo de Estado Abierto "/>
    <n v="19"/>
    <s v="Garantizar Transparencia en la Contratación Pública"/>
    <x v="7"/>
    <s v="Evidencias de la publicación mensual de las contrataciones realizadas con la link de consulta de procesos SECOP"/>
    <x v="0"/>
    <s v="La Oficina Asesora Jurídica ha remitido para cargue la Contratación suscrita durante el primer cuatrimestre de la vigencia 2025, la cual puede ser consultada en el siguiente link: https://fondecun.gov.co/informacion-contractual/"/>
    <s v="En cumplimiento de la Ley de Transparencia, la Oficina Asesora Jurídica ha realizado la publicación mensual de los procesos contractuales a través del portal web de la entidad. Entre enero y abril de 2025 se han publicado los siguientes reportes:_x000a__x000a_• Enero: 51 contratos. 41 de funcionamiento, 9 derivados y 1 contrato no fue firmado._x000a_• Febrero: 74 contratos. 45 de funcionamiento y 29 derivados._x000a_• Marzo: 124 contratos. 22 de funcionamiento y 102 derivados._x000a_• Abril: 97 contratos, 17 de funcionamiento y 80 derivados._x000a__x000a_Se resalta que la contratación derivada corresponde a la operación comercial de la entidad. Todos los procesos están disponibles con sus respectivos enlaces de consulta en SECOP, lo que permite validar la publicación oportuna y el cumplimiento de las etapas contractuales. "/>
    <s v="Trimestral"/>
    <n v="1"/>
    <n v="0.33333333333333337"/>
  </r>
  <r>
    <x v="2"/>
    <s v="6.3. Modelo de Estado Abierto "/>
    <n v="20"/>
    <s v="Publicación de las ejecuciones presupuestales mensualmente"/>
    <x v="13"/>
    <s v="Evidencias de la publicación"/>
    <x v="0"/>
    <s v="Durante el primer cuatrimestre de 2025 se publicaron oportunamente las ejecuciones presupuestales de ingresos y gastos correspondientes a los meses de enero, febrero y marzo, en las fechas establecidas. Los reportes de abril aún no están disponibles, ya que el cierre contable se realiza mes vencido."/>
    <s v="Durante el primer cuatrimestre de 2025 se ha dado cumplimiento a la publicación mensual de las ejecuciones presupuestales en el Portal de Transparencia de FONDECÚN. Se encuentran disponibles los informes de ingresos y gastos correspondientes a los meses de enero, febrero y marzo, con fechas de publicación 14 de febrero, 13 de marzo y 10 de abril, respectivamente. Cabe aclarar que los informes del mes de abril aún no se encuentran disponibles, ya que el proceso de cierre y consolidación de la ejecución presupuestal se realiza mes vencido. Esta gestión garantiza la transparencia y acceso a la información presupuestal de manera oportuna y conforme al cronograma operativo."/>
    <s v="Trimestral"/>
    <n v="1"/>
    <n v="0.33333333333333337"/>
  </r>
  <r>
    <x v="2"/>
    <s v="6.3. Modelo de Estado Abierto "/>
    <n v="21"/>
    <s v="Publicación de Información en Datos Abiertos"/>
    <x v="12"/>
    <s v="Conjunto de datos abiertos publicados en la web institucional."/>
    <x v="1"/>
    <s v="Esta actividad esta programada para el mes de agosto, sin embargo estamos pendientes al acto administrativo con los lineamientos y fechas para el reporte por parte de Mintic_x000a__x000a_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
    <s v="La actividad no está programada para este periodo de seguimiento."/>
    <s v="Anual"/>
    <n v="1"/>
    <n v="0"/>
  </r>
  <r>
    <x v="2"/>
    <s v="6.3. Modelo de Estado Abierto "/>
    <n v="22"/>
    <s v="Realizar seguimiento a las respuestas y gestión de PQRSD"/>
    <x v="5"/>
    <s v="Informes de respuesta PQRSD"/>
    <x v="0"/>
    <s v="Se realizó el informe de gestión de respuesta a PQRSD del primer trimestre de la vigencia 2025 (ene-mar) en el cual se demuestra el seguimiento realizado a las PQRSD recibidas en el trimestre, así como las que se encontraban pendientes de tramitar al cierre de la vigencia 2024. En este, se informa que fueron recibidas un total de 131 peticiones, y fueron respondidas un total de 123 quedando pendientes 11 para el siguiente trimestre."/>
    <s v="En cumplimiento del seguimiento a la gestión de PQRSD, se presenta el informe correspondiente al primer trimestre de 2025, publicado en la página web institucional el 24 de abril. Durante este periodo se recibieron 131 solicitudes, de las cuales 119 fueron respondidas dentro de los plazos legales, 10 se atendieron fuera del tiempo establecido y 2 permanecen sin respuesta. También se gestionaron 3 solicitudes que venían en trámite desde el año anterior. "/>
    <s v="Trimestral"/>
    <n v="1"/>
    <n v="0.33333333333333337"/>
  </r>
  <r>
    <x v="2"/>
    <s v="6.3.2. Integridad pública y cultura de la legalidad"/>
    <n v="23"/>
    <s v="Implementación del Código de Integridad"/>
    <x v="9"/>
    <s v="Código de Integridad y las evidencias de la implementación de actividades"/>
    <x v="0"/>
    <s v="Se implenta el código de Integridad a todos los funcionario y contratistas de la Entidad, en los espación de inducción y reinducción, la cual se llevo a cabo el 11 de marzo de 2025 dando a conocer el código de integridad y valores."/>
    <s v="Durante el primer cuatrimestre de la vigencia 2025, en el marco del Plan del Código de Integridad, se dió cumplimiento de las actividades programadas. En cada mes se desarrollaron acciones orientadas a promover los valores institucionales. En febrero se ejecutó la jornada de sensibilización sobre el Código de Integridad, se realizó una capacitación sobre el contenido del código y otra sobre conflicto de intereses, ambas dirigidas a funcionarios y contratistas. Adicionalmente, se socializaron piezas gráficas institucionales como parte de la estrategia de divulgación y apropiación de los principios éticos en la entidad."/>
    <s v="Trimestral"/>
    <n v="1"/>
    <n v="0.33333333333333337"/>
  </r>
  <r>
    <x v="2"/>
    <s v="6.3.2. Integridad pública y cultura de la legalidad"/>
    <n v="24"/>
    <s v="Capacitación en Ética Pública y Prevención de Corrupción"/>
    <x v="9"/>
    <s v="Registros de capacitaciones, material de formación y certificaciones de participación."/>
    <x v="1"/>
    <s v="Programada para el mes de mayo de 2025"/>
    <s v="La actividad no está programada para este periodo de seguimiento."/>
    <s v="Anual"/>
    <n v="1"/>
    <n v="0"/>
  </r>
  <r>
    <x v="2"/>
    <s v="6.3.2. Integridad pública y cultura de la legalidad"/>
    <n v="25"/>
    <s v="Declaración y Gestión Conflictos de Interés"/>
    <x v="9"/>
    <s v="Base de datos con declaraciones de conflictos de interés y acciones correctivas."/>
    <x v="1"/>
    <s v="No se han presentado conflicto de intereses "/>
    <s v="La actividad no está programada para este periodo de seguimiento."/>
    <s v="Anual"/>
    <n v="1"/>
    <n v="0"/>
  </r>
  <r>
    <x v="2"/>
    <s v="6.3.2. Integridad pública y cultura de la legalidad"/>
    <n v="26"/>
    <s v="Evaluación de Cultura Organizacional basada en la ética y la legalidad"/>
    <x v="9"/>
    <s v="Informes de diagnóstico con recomendaciones para el fortalecimiento de la cultura ética"/>
    <x v="1"/>
    <s v="Se cuenta con informe de la aplicación de la encuesta de clima laboral a 56 funcionarios y contratistas de la Entidad en el 2024.Teniendo en cuenta los resultados obtenidos en la encuesta se puede evidenciar que, en la Fondo de Desarrollo de Proyectos de Cundinamarca- FONDECÚN, todas las variables se encuentran en percepción favorable. Los servidores tienen una percepción positiva frente al entorno laboral, se debe seguir trabajando para fortalecer y potencializar los procesos institucionales, el aumento de la productividad y los objetivos propuestos."/>
    <s v="Aunque para el primer cuatrimestre de 2025 no se tiene programado seguimiento para esta actividad, el proceso reporta que en 2024 se aplicó la encuesta de clima laboral a 56 funcionarios y contratistas. Los resultados evidenciaron una percepción favorable en todas las variables evaluadas, lo que refleja un ambiente organizacional positivo. Dado que el estudio fue realizado recientemente, no aplica un nuevo ejercicio de evaluación para este periodo, manteniéndose como vigente el informe obtenido en la medición anterior."/>
    <s v="Anual"/>
    <n v="1"/>
    <n v="0"/>
  </r>
  <r>
    <x v="2"/>
    <s v="6.3.3. Diálogo y Corresponsabilidad"/>
    <n v="27"/>
    <s v="Realizar audiencias públicas y espacios de participación ciudadana"/>
    <x v="6"/>
    <s v="Informe y registros de audiencias públicas con participación ciudadana."/>
    <x v="0"/>
    <s v="Durante el primer trimestre de la vigencia de trabajó en la planificación y ejecución de la Rendición de Cuentas 2024 de FONDECÚN, la cual se realizó mediante audiencia pública realizada el 28 de marzo de 2025, presentando toda la gestión institucional 2024. La audiencia fue transmitida por YouTube Live y redes sociales, con participación ciudadana evidenciada en 42 visitas al micrositio web, 26 respuestas al formulario de consulta previa y 50 respuestas a la encuesta de evaluación, cuyos resultados reflejan una valoración positiva del evento. Como soporte de ello se evidencia en cronograma e informe de rendición de cuentas. "/>
    <s v="Durante el primer trimestre de la vigencia de trabajó en la planificación y ejecución de la Rendición de Cuentas 2024 de FONDECÚN, la cual se realizó mediante audiencia pública realizada el 28 de marzo de 2025, presentando toda la gestión institucional 2024. La audiencia fue transmitida por YouTube Live y redes sociales, con participación ciudadana evidenciada en 42 visitas al micrositio web, 26 respuestas al formulario de consulta previa y 50 respuestas a la encuesta de evaluación, cuyos resultados reflejan una valoración positiva del evento. Como soporte de ello se evidencia en cronograma e informe de rendición de cuentas. "/>
    <s v="Anual"/>
    <n v="1"/>
    <n v="1"/>
  </r>
  <r>
    <x v="2"/>
    <s v="6.3.3. Diálogo y Corresponsabilidad"/>
    <n v="28"/>
    <s v="Realizar la medición de la satisfacción del cliente anualmente con los clientes vigencias y los que terminaron contratos en la misma vigencia. "/>
    <x v="8"/>
    <s v="Encuestas aplicadas y el informe "/>
    <x v="1"/>
    <s v="La encuesta de satisfacción se realizará en el mes de octubre de 2025."/>
    <s v="La actividad no está programada para este periodo de seguimiento."/>
    <s v="Anual"/>
    <n v="1"/>
    <n v="0"/>
  </r>
  <r>
    <x v="2"/>
    <s v="6.3.3. Diálogo y Corresponsabilidad"/>
    <n v="29"/>
    <s v="Definir e implementar el plan de mejoramiento basado en el informe de satisfaccion al cliente de la vigencia anterior. "/>
    <x v="8"/>
    <s v="Plan de mejoramiento y las evidencias de implementación"/>
    <x v="0"/>
    <s v="Se creó una base de datos de los clientes de Fondecún donde se indica nombre del supervisor por parte del cliente, celular y correo electrónico._x000a__x000a_A través del contrato de prestación de servicios 0016 de 2025 se asignó la obligación contractual de formular y evaluar la encuesta de satisfacción semestral a clientes a través de la revisión del cumplimiento del objeto del Contrato Interadministrativo, en términos de calidad, oportunidad y costo. _x000a__x000a_La metodología de la encuesta se realizará en el próximo trimestre. "/>
    <s v="Durante el primer cuatrimestre de la vigencia 2025 se reporta el plan de mejoramiento formulado con base en los resultados del informe de percepción de la vigencia anterior. Como parte de su implementación, se evidencia un avance en la actualización de la base de datos de clientes de FONDECÚN, con el fin de reducir el margen de error en la aplicación de la encuesta correspondiente a este año. Adicionalmente, se remite el contrato de prestación de servicios No. 2025-016, el cual incluye entre sus obligaciones la formulación y evaluación de encuestas de satisfacción, fortaleciendo así el proceso de medición."/>
    <s v="Anual"/>
    <n v="1"/>
    <n v="1"/>
  </r>
  <r>
    <x v="2"/>
    <s v="6.3.3. Diálogo y Corresponsabilidad"/>
    <n v="28"/>
    <s v="Fortalecimiento y promoción de uso de canales de denuncia ciudadana."/>
    <x v="10"/>
    <s v="Evidencias y/o soportes de implementación"/>
    <x v="1"/>
    <s v="La actividad no está programada para este periodo de seguimiento."/>
    <s v="La actividad no está programada para este periodo de seguimiento."/>
    <s v="Anual"/>
    <n v="1"/>
    <n v="0"/>
  </r>
  <r>
    <x v="3"/>
    <s v="6.4.1. Reportes"/>
    <n v="29"/>
    <s v="Realizar seguimiento al cumplimiento del plan y presentar los resultados al Comité de Gestión y Desempeño "/>
    <x v="11"/>
    <s v="Informes de los seguimientos realizados y las actas de reunión con la socialización al comité y la publicación de informes en la página. "/>
    <x v="0"/>
    <s v="En el marco del seguimiento cuatrimestral al Programa de Transparencia, y en articulación con lo dispuesto en el Acta No. 1 del Comité Institucional de Gestión y Desempeño, se realizó el análisis del cumplimiento de las actividades programadas para el primer cuatrimestre de 2025. Este seguimiento evaluó 28 de las 41 actividades establecidas, de las cuales se evidenció el cumplimiento total._x000a__x000a_La socialización de los resultados y su correspondiente publicación están programadas para la primera semana de junio, mediante el Acta del Comité de Gestión y Desempeño No. 2 de 2025."/>
    <s v="En el marco del seguimiento cuatrimestral al Programa de Transparencia, y en articulación con lo dispuesto en el Acta No. 1 del Comité Institucional de Gestión y Desempeño, se realizó el análisis del cumplimiento de las actividades programadas para el primer cuatrimestre de 2025. Este seguimiento evaluó 28 de las 41 actividades establecidas, de las cuales se evidenció el cumplimiento total._x000a__x000a_La socialización de los resultados y su correspondiente publicación están programadas para la primera semana de junio, mediante el Acta del Comité de Gestión y Desempeño No. 2 de 2025."/>
    <s v="Trimestral"/>
    <n v="1"/>
    <n v="0.33333333333333337"/>
  </r>
  <r>
    <x v="3"/>
    <s v="6.4.1. Reportes"/>
    <n v="30"/>
    <s v="Socialización y publicación de los informes de PQRSD"/>
    <x v="5"/>
    <s v="Evidencias de publicación en la página web y las actas de socialización al Comité de Gestión y Desempeño"/>
    <x v="0"/>
    <s v="Se llevó a cabo la publicación del informe de PQRSD correspondiente al primer trimestre de la vigencia 2025 (ene-mar) en la página web de la entidad."/>
    <s v="Mediante solicitud de publicación enviada por correo electrónico al área de Gestión Tecnológica el 25 de abril de 2025, se realizó la publicación del informe de seguimiento correspondiente al primer cuatrimestre de la vigencia. Esta información fue remitida al área de Planeación con el fin de ser socializada ante el Comité de Gestión y Desempeño, en cumplimiento del proceso de seguimiento al plan institucional y de la estrategia de divulgación de resultados."/>
    <s v="Trimestral"/>
    <n v="1"/>
    <n v="0.33333333333333337"/>
  </r>
  <r>
    <x v="3"/>
    <s v="6.4.2. Formación y capacitación del programa de transparencia y ética pública (PTEP)"/>
    <n v="31"/>
    <s v="Capacitación en ética y prevención de la corrupción"/>
    <x v="9"/>
    <s v="Registro de capacitaciones, material didáctico y certificados de participación."/>
    <x v="1"/>
    <s v="La actividad no está programada para este periodo de seguimiento."/>
    <s v="La actividad no está programada para este periodo de seguimiento."/>
    <s v="Anual"/>
    <n v="1"/>
    <n v="0"/>
  </r>
  <r>
    <x v="3"/>
    <s v="6.4.2. Formación y capacitación del programa de transparencia y ética pública (PTEP)"/>
    <n v="32"/>
    <s v="Jornadas de sensibilización interna"/>
    <x v="9"/>
    <s v="Memorias o evidencias de las campañas o actividades desarrolladas"/>
    <x v="0"/>
    <s v="Se han adelantado socializaciones del código de integridad a todos los funcionarios de la Entidad a través del correo electrónico de la Entidad( 21 de febrero de 2025, Inducción 11 de marzo de 2025, 7 de abril de 2025, 5 y 14 de mayo de 2025"/>
    <s v="Durante el primer cuatrimestre de 2025 se han desarrollado varias acciones orientadas a la sensibilización interna en el marco del Plan de Integridad. Se evidencia la socialización del Código de Integridad a través de diferentes jornadas y comunicaciones institucionales enviadas por correo electrónico los días 21 de febrero, 5 y 7 de abril, y 14 de mayo. Así mismo, se adelantó una jornada de inducción el 11 de marzo, donde se abordaron temas relacionados con ética pública. Adicionalmente, se compartió con todos los funcionarios y contratistas la Guía para la Declaración de Conflictos de Interés, así como el formato de declaración de intereses particulares, promoviendo el cumplimiento del Código de Integridad y los principios de transparencia institucional."/>
    <s v="Trimestral"/>
    <n v="1"/>
    <n v="0.33333333333333337"/>
  </r>
  <r>
    <x v="3"/>
    <s v="6.4.2. Formación y capacitación del programa de transparencia y ética pública (PTEP)"/>
    <n v="33"/>
    <s v="Inclusión de módulos de transparencia en la inducción de nuevos colaboradores"/>
    <x v="9"/>
    <s v="Material de inducción y registro de as"/>
    <x v="0"/>
    <s v="Se solicita el certificado del Curso Intergridad, transparencia y lucha contra la corrupción, así mismo en la jornada de inducción se socializó el código de integridad y sus valores"/>
    <s v="Durante el primer cuatrimestre de 2025, en cumplimiento del Plan Estratégico de Talento Humano y del Plan de Gestión del Código de Integridad, se incluyeron módulos de transparencia en los espacios de inducción institucional. Se evidencian comunicaciones y recordatorios enviados por correo electrónico y canales como WhatsApp, en los que se socializaron los cursos virtuales de Integridad y MIPG, incluyendo enlaces de acceso, fechas límite de certificación y lineamientos de cumplimiento. Además, se solicitó a todos los funcionarios y contratistas el envío de sus certificados antes del 21 de abril de 2025. Estas acciones demuestran la incorporación efectiva de temas de integridad y transparencia en los procesos de inducción."/>
    <s v="Anual"/>
    <n v="1"/>
    <n v="1"/>
  </r>
  <r>
    <x v="3"/>
    <s v="6.4.3. Comunicación"/>
    <n v="34"/>
    <s v="Difusión de información sobre transparencia en la web y redes sociales"/>
    <x v="10"/>
    <s v="Soporte de las actividades desarrolladas"/>
    <x v="0"/>
    <s v="Se realizaron publicaciones en redes sociales institucionales (Facebook, Instagram y Twitter/X) con piezas gráficas y mensajes claves entre el 10 de febrero y el 28 de marzo de 2025. Estos contenidos incluyeron convocatorias, recordatorios, avances de gestión técnica y enlaces a la transmisión de la Audiencia Pública, fortaleciendo el acceso y visibilidad de la información pública para la ciudadanía."/>
    <s v="Durante el primer cuatrimestre de 2025 se realizó una estrategia activa de divulgación institucional orientada a fortalecer la transparencia a través de medios digitales. En el marco del proceso de rendición de cuentas, se publicaron contenidos informativos en la sección web dedicada al evento (https://fondecun.gov.co/rendicion-de-cuentas-vig2024), la cual reportó 42 visitas en los últimos 30 días."/>
    <s v="Trimestral"/>
    <n v="1"/>
    <n v="0.33333333333333337"/>
  </r>
  <r>
    <x v="3"/>
    <s v="6.4.3. Comunicación"/>
    <n v="35"/>
    <s v="Promoción de espacios de comunicación interna sobre transparencia"/>
    <x v="9"/>
    <s v="Boletines internos, material informativo y registros de reuniones."/>
    <x v="0"/>
    <s v="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
    <s v="Durante el primer cuatrimestre de 2025 se avanzó en la implementación del Plan de Gestión del Código de Integridad, aprobado en el Comité Institucional de Gestión y Desempeño No. 01 de 2025. Se emitió la Circular 011 del 21 de febrero y se envió comunicación institucional (correo del 21 de febrero y del 7 de abril) socializando el Código de Integridad, el curso virtual y el enlace de inscripción. Se amplió el plazo para remitir certificados hasta el 21 de abril. Estas evidencias respaldan el cumplimiento de la actividad de sensibilización en ética pública e integridad."/>
    <s v="Trimestral"/>
    <n v="1"/>
    <n v="0.33333333333333337"/>
  </r>
  <r>
    <x v="3"/>
    <s v="6.4.3. Comunicación"/>
    <n v="36"/>
    <s v="Capacitación sobre la disponibilidad y uso de los canales de PQRS"/>
    <x v="5"/>
    <s v="Material de capacitación y registros de asistencia"/>
    <x v="1"/>
    <s v="Se llevó a cabo capacitación conjunta entre la Oficina Asesora Jurídica y el equipo de Gestión Documental de la Subgerencia Administrativa y Financiera, sobre la gestión de PQRSD en la entidad, la cual se llevó a cabo el 28 de marzo de 2025."/>
    <s v="Aunque no estaba programado realizar seguimiento a esta actividad durante el primer cuatrimestre de 2025, la primera línea de defensa informa que se llevó a cabo una capacitación conjunta sobre la gestión de PQRSD en la entidad. Esta sesión fue liderada por la Oficina Asesora Jurídica en articulación con el equipo de Gestión Documental de la Subgerencia Administrativa y Financiera. La jornada se desarrolló el 28 de marzo de 2025, con el objetivo de fortalecer el conocimiento y uso adecuado de los canales institucionales de PQRSD por parte de los funcionarios."/>
    <s v="Anual"/>
    <n v="0"/>
    <n v="0"/>
  </r>
  <r>
    <x v="3"/>
    <s v="6.4.4. Auditoría y Mejora"/>
    <n v="37"/>
    <s v="Realización de auditorías de cumplimiento y resultado del PTEP"/>
    <x v="14"/>
    <s v="Plan e informes de auditoría"/>
    <x v="1"/>
    <s v="La actividad no está programada para este periodo de seguimiento."/>
    <s v="La actividad no está programada para este periodo de seguimiento."/>
    <s v="Anual"/>
    <n v="0"/>
    <n v="0"/>
  </r>
  <r>
    <x v="3"/>
    <s v="6.4.4. Auditoría y Mejora"/>
    <n v="38"/>
    <s v="Implementación de un plan de mejora continua del PTEP de acuerdo a los informes de auditoría. "/>
    <x v="0"/>
    <s v="Documentos de planes de mejora y reportes de implementación."/>
    <x v="1"/>
    <s v="La actividad no está programada para este periodo de seguimiento."/>
    <s v="La actividad no está programada para este periodo de seguimiento."/>
    <s v="Anual"/>
    <n v="0"/>
    <n v="0"/>
  </r>
  <r>
    <x v="3"/>
    <s v="6.4.4. Auditoría y Mejora"/>
    <n v="39"/>
    <s v="Publicación de resultados de auditorías y evaluaciones"/>
    <x v="14"/>
    <s v="Informes de auditoría disponibles en el portal web."/>
    <x v="1"/>
    <s v="La actividad no está programada para este periodo de seguimiento."/>
    <s v="La actividad no está programada para este periodo de seguimiento."/>
    <s v="Anual"/>
    <n v="0"/>
    <n v="0"/>
  </r>
</pivotCacheRecords>
</file>

<file path=xl/pivotCache/pivotCacheRecords2.xml><?xml version="1.0" encoding="utf-8"?>
<pivotCacheRecords xmlns="http://schemas.openxmlformats.org/spreadsheetml/2006/main" xmlns:r="http://schemas.openxmlformats.org/officeDocument/2006/relationships" count="41">
  <r>
    <n v="1"/>
    <s v="Identificación y análisis de riesgos en procesos"/>
    <x v="0"/>
    <s v="Matriz de riesgos actualizada y acta de comité con la aprobación"/>
    <x v="0"/>
    <s v="Mediante el acta No. 1 del Comité Institucional de Gestión y Desempeño, suscrita el 31 de enero de 2025, fue aprobado el Mapa de Riesgos de Corrupción correspondiente a la vigencia 2025. El cual tendrá tres seguimientos durante el año, los cuales se realizarán con una periodicidad cuatrimestral, con cortes programados para los meses de abril, agosto y diciembre. "/>
  </r>
  <r>
    <n v="2"/>
    <s v="Implementación de controles establecidos en el mapa de riesgos "/>
    <x v="1"/>
    <s v="Reporte del seguimiento como primera línea de defensa remitido a planeación"/>
    <x v="0"/>
    <s v="Los líderes de proceso cómo primera línea de defensa realizan el seguimiento y reporte del primer cuatrimestre de la vigencia 2025, a corte del mes de abril. En donde se evidencia que los controles han sido efectivos ya que no se han materializado los 9 riesgos identificados. "/>
  </r>
  <r>
    <n v="3"/>
    <s v="Monitoreo y control de transacciones financieras"/>
    <x v="2"/>
    <s v="Listado de egresos"/>
    <x v="0"/>
    <s v="Se realiza el monitoreo y control de las transacciones mediante la generación y seguimiento de los soportes de egresos."/>
  </r>
  <r>
    <n v="4"/>
    <s v="Verificar que los pagos tengan soportes contables y contractuales correspondientes"/>
    <x v="3"/>
    <s v="Base de revisión de cuentas de cobro y ordenes de pago"/>
    <x v="0"/>
    <s v="Se adjuntan como soportes las bases de revisión mensual de cuentas, las cuales permiten llevar un control detallado y la verificación de cada una de las cuentas de cobro radicadas, incluyendo su estado final. Adicionalmente, se incluye la relación de órdenes de pago, que documenta la trazabilidad del proceso, desde la radicación en el área de recepción, pasando por la revisión de cuentas, hasta la generación final de la orden de pago."/>
  </r>
  <r>
    <n v="5"/>
    <s v="Conciliaciones bancarias para detección de operaciones sospechosas"/>
    <x v="4"/>
    <s v="Reporte de conciliaciones bancarias y de casos sospechocos cuando hubiere lugar"/>
    <x v="0"/>
    <s v="Se adjuntan las conciliaciones bancarias realizadas mensualmente para cada una de las cuentas bancarias activas. En estas se efectúa la revisión y el cruce de saldos entre los libros tesorales, los extractos bancarios y los registros contables. Asimismo, se identifican y registran las partidas conciliatorias correspondientes, según los hallazgos detectados durante el proceso."/>
  </r>
  <r>
    <n v="6"/>
    <s v="Verificar el funcionamiento hacer seguimiento a los canales de denuncia"/>
    <x v="5"/>
    <s v="Informe de PQRS con la relación de denuncias recibidas y el funcionamiento de los canales"/>
    <x v="0"/>
    <s v="Dentro del informe del primer trimestre de la vigencia 2025 (ene-mar), se evidencia que se reportó la recepción de 1 denuncia, como una de las tipificaciones de PQRSD, en el mes de marzo; así mismo, se dispone en el informe el uso de los canales o medios de recepción de PQRSD."/>
  </r>
  <r>
    <n v="7"/>
    <s v="Promoción de participación ciudadana en vigilancia de gestión pública"/>
    <x v="6"/>
    <s v="Soporte de actividades realizadas"/>
    <x v="0"/>
    <s v="Se promueve la participación ciudadana a través de la consulta previa y la encuesta al finalizar la rendición de cuentas en el mes de marzo 2025."/>
  </r>
  <r>
    <n v="8"/>
    <s v="Asegurar el desarrollo de todos los procesos contractuales de la entidad. "/>
    <x v="7"/>
    <s v="Publicidad y respuesta oportuna de todos los procesos contractuales en SECOP II. _x000a_Reporte de las bases de contración con los link de procesos"/>
    <x v="0"/>
    <s v="Durante el primer cuatrimestre de la vigencia 2025, se dió apertura a 23 procesos de selección mediante modalides de selección publica, que garantiza la pluralidad de oferentes, dando respuesta oportuna a las observaciones presentadas, las cuales pueden ser verificadas en cada uno de los links de publicidad relacionados en la base adjunta"/>
  </r>
  <r>
    <n v="9"/>
    <s v="Capacitación en inhabilidades, incompatibilidades y conflicto de intereses "/>
    <x v="7"/>
    <s v="Material, registros de asistencia y evaluaciones calificadas. "/>
    <x v="0"/>
    <s v="El 25 de abril de 205, La Oficina Asesora Jurídica realizó capacitación respecto de la revisión de documentos para la contratación, los cuales son requisitos formales y legales para la debida suscripción de contratos."/>
  </r>
  <r>
    <n v="10"/>
    <s v="Validar los soportes de pagos de seguridad social de las OPS de la entidad previo a la radicación de cuentas de cobro"/>
    <x v="8"/>
    <s v="Base de revisión de planillas de cuentas y reportes de novedades cuando haya lugar "/>
    <x v="0"/>
    <s v="La Subgerencia Técnica suscribió el contrato de prestación de servicios 2025-0088 cuyo objeto es prestación de servicios de apoyo a la gestión para el cargue y validación de la información contractual en las diferentes plataformas de contratación electrónica del fondo de desarrollo de proyectos de Cundinamarca Fondecun, teniendo en cuenta lo anterior, la contratista realizó la validación de los soportes de pagos de seguridad social de las OPS de la entidad previo a la radicación de cuentas de cobro en los meses de marzo y abril. "/>
  </r>
  <r>
    <n v="11"/>
    <s v="Realizar seguimiento a la vinculación y desvinculación de contratistas en el aplicatvio SIGEP II."/>
    <x v="7"/>
    <s v="Reporte de la gestión de SIGEP"/>
    <x v="0"/>
    <s v="Atendiendo a las terminaciones de contratos de prestación de servicios suscritos con personas naturales, la Oficina Asesora Jurídica ha realizado la desvinculación de los contratistas que se han desvinculado del Fondo, lo anterior se soporta por medio de la base adjunta que indica la gestión realizada"/>
  </r>
  <r>
    <n v="12"/>
    <s v="Identificar y documentar los actores clave dentro de Fondecún, sus roles y responsabilidades en la implementación del PTEP"/>
    <x v="6"/>
    <s v="Revisión y actualización del programa con la identificación de la partes interesadas"/>
    <x v="0"/>
    <s v="Los actores clave internos del Programa de Ética y Transparencia Pública (PTEP) fueron identificados y documentados mediante la matriz del programa, herramienta en la que se especifican sus funciones y compromisos dentro del plan para la vigencia 2025."/>
  </r>
  <r>
    <n v="13"/>
    <s v="Capacitación y sensibilización sobre temas de ética pública, prevención de la corrupción, gestión de conflictos de interés y manejo de riesgos.  "/>
    <x v="9"/>
    <s v="Articulación de las actividades en el PIC y en plan del código de integridad"/>
    <x v="0"/>
    <s v="Se capacita a todos los funcionario y contratistas de la Entidad, en los espación de inducción y reinducción, la cual se llevo a cabo el 11 de marzo de 2025 y el 5 de mayo de 2025, dando a conocer la guía de gestión de conflicto de intereses, así mismo se compartió formato para la declaración de intereses particulares del servidor público el 4 de abril de 2025"/>
  </r>
  <r>
    <n v="14"/>
    <s v="Fortalecimientoy promoción de los canales de reporte interno"/>
    <x v="10"/>
    <s v="Evidencias y/o soportes de implementación"/>
    <x v="1"/>
    <s v="No se han presentado conflicto de intereses "/>
  </r>
  <r>
    <n v="15"/>
    <s v="Seguimiento y Evaluación del Programa de Transparencia"/>
    <x v="11"/>
    <s v="Informe con soportes de los seguimientos realizados al programa"/>
    <x v="0"/>
    <s v="Según el Acta No. 1 del Comité Institucional de Gestión y Desempeño de enero de 2025, el seguimiento al Programa de Transparencia es cuatrimestral, por lo que el primer corte se realiza en mayo, con corte a abril. En esta revisión se evaluaron 28 de las 41 actividades del programa, ya que las restantes tienen frecuencia semestral o anual y no aplican para este periodo. Conforme al reporte de la primera y segunda línea de defensa, se evidenció el cumplimiento del 100% de las actividades programadas para este primer seguimiento."/>
  </r>
  <r>
    <n v="16"/>
    <s v="Fortalecimiento y promoción de uso de canales de denuncia ciudadana."/>
    <x v="10"/>
    <s v="Evidencias y/o soportes de implementación"/>
    <x v="1"/>
    <s v="No se han presentado conflicto de intereses "/>
  </r>
  <r>
    <n v="17"/>
    <s v="Rendición de Cuentas y Participación Ciudadana"/>
    <x v="12"/>
    <s v="Estrategia de rendición de cuentas con los soportes de implementación"/>
    <x v="0"/>
    <s v="Se cuenta con informe de la aplicación de la encuesta de clima laboral a 56 funcionarios y contratistas de la Entidad en el 2024.Teniendo en cuenta los resultados obtenidos en la encuesta se puede evidenciar que, en la Fondo de Desarrollo de Proyectos de Cundinamarca- FONDECÚN, todas las variables se encuentran en percepción favorable. Los servidores tienen una percepción positiva frente al entorno laboral, se debe seguir trabajando para fortalecer y potencializar los procesos institucionales, el aumento de la productividad y los objetivos propuestos."/>
  </r>
  <r>
    <n v="18"/>
    <s v="Fortalecimiento del Portal de Transparencia mediante el seguimiento y actualización de la información institucional de acuerdo a la matriz ITA"/>
    <x v="13"/>
    <s v="Reporte de la información actualizada en formatos accesibles."/>
    <x v="0"/>
    <s v="Actividad igual a la 24_x000a__x000a_De acuerdo a la matriz de transparencia se realiza publicación de información en el minisitio de transparencia de la entidad https://fondecun.gov.co/transparencia-y-acceso-a-la-informacion-publica-2021/v de acuerdo a las solicitudes realizadas por las diferentes áreas, entre estas están planes institucionales, planes de gestión documental, informes PQRSD, evaluaciones de control interno, resoluciones, circulares, informes presupuestales, y se a realizado cambios en el sitio web de la entidad actualizando datos de contacto."/>
  </r>
  <r>
    <n v="19"/>
    <s v="Garantizar Transparencia en la Contratación Pública"/>
    <x v="7"/>
    <s v="Evidencias de la publicación mensual de las contrataciones realizadas con la link de consulta de procesos SECOP"/>
    <x v="0"/>
    <s v="La Oficina Asesora Jurídica ha remitido para cargue la Contratación suscrita durante el primer cuatrimestre de la vigencia 2025, la cual puede ser consultada en el siguiente link: https://fondecun.gov.co/informacion-contractual/"/>
  </r>
  <r>
    <n v="20"/>
    <s v="Publicación de las ejecuciones presupuestales mensualmente"/>
    <x v="14"/>
    <s v="Evidencias de la publicación"/>
    <x v="0"/>
    <s v="Durante el primer cuatrimestre de 2025 se publicaron oportunamente las ejecuciones presupuestales de ingresos y gastos correspondientes a los meses de enero, febrero y marzo, en las fechas establecidas. Los reportes de abril aún no están disponibles, ya que el cierre contable se realiza mes vencido."/>
  </r>
  <r>
    <n v="21"/>
    <s v="Publicación de Información en Datos Abiertos"/>
    <x v="13"/>
    <s v="Conjunto de datos abiertos publicados en la web institucional."/>
    <x v="1"/>
    <s v="Esta actividad esta programada para el mes de agosto, sin embargo estamos pendientes al acto administrativo con los lineamientos y fechas para el reporte por parte de Mintic_x000a__x000a_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
  </r>
  <r>
    <n v="22"/>
    <s v="Realizar seguimiento a las respuestas y gestión de PQRSD"/>
    <x v="5"/>
    <s v="Informes de respuesta PQRSD"/>
    <x v="0"/>
    <s v="Se realizó el informe de gestión de respuesta a PQRSD del primer trimestre de la vigencia 2025 (ene-mar) en el cual se demuestra el seguimiento realizado a las PQRSD recibidas en el trimestre, así como las que se encontraban pendientes de tramitar al cierre de la vigencia 2024. En este, se informa que fueron recibidas un total de 131 peticiones, y fueron respondidas un total de 123 quedando pendientes 11 para el siguiente trimestre."/>
  </r>
  <r>
    <n v="23"/>
    <s v="Implementación del Código de Integridad"/>
    <x v="9"/>
    <s v="Código de Integridad y las evidencias de la implementación de actividades"/>
    <x v="0"/>
    <s v="Se implenta el código de Integridad a todos los funcionario y contratistas de la Entidad, en los espación de inducción y reinducción, la cual se llevo a cabo el 11 de marzo de 2025 dando a conocer el código de integridad y valores."/>
  </r>
  <r>
    <n v="24"/>
    <s v="Capacitación en Ética Pública y Prevención de Corrupción"/>
    <x v="9"/>
    <s v="Registros de capacitaciones, material de formación y certificaciones de participación."/>
    <x v="1"/>
    <s v="Programada para el mes de mayo de 2025"/>
  </r>
  <r>
    <n v="25"/>
    <s v="Declaración y Gestión Conflictos de Interés"/>
    <x v="9"/>
    <s v="Base de datos con declaraciones de conflictos de interés y acciones correctivas."/>
    <x v="1"/>
    <s v="No se han presentado conflicto de intereses "/>
  </r>
  <r>
    <n v="26"/>
    <s v="Evaluación de Cultura Organizacional"/>
    <x v="9"/>
    <s v="Informes de diagnóstico con recomendaciones para el fortalecimiento de la cultura ética"/>
    <x v="1"/>
    <s v="Se cuenta con informe de la aplicación de la encuesta de clima laboral a 56 funcionarios y contratistas de la Entidad en el 2024.Teniendo en cuenta los resultados obtenidos en la encuesta se puede evidenciar que, en la Fondo de Desarrollo de Proyectos de Cundinamarca- FONDECÚN, todas las variables se encuentran en percepción favorable. Los servidores tienen una percepción positiva frente al entorno laboral, se debe seguir trabajando para fortalecer y potencializar los procesos institucionales, el aumento de la productividad y los objetivos propuestos."/>
  </r>
  <r>
    <n v="27"/>
    <s v="Realizar audiencias públicas y espacios de participación ciudadana"/>
    <x v="12"/>
    <s v="Informe y registros de audiencias públicas con participación ciudadana."/>
    <x v="0"/>
    <s v="Durante el primer trimestre de la vigencia de trabajó en la planificación y ejecución de la Rendición de Cuentas 2024 de FONDECÚN, la cual se realizó mediante audiencia pública realizada el 28 de marzo de 2025, presentando toda la gestión institucional 2024. La audiencia fue transmitida por YouTube Live y redes sociales, con participación ciudadana evidenciada en 42 visitas al micrositio web, 26 respuestas al formulario de consulta previa y 50 respuestas a la encuesta de evaluación, cuyos resultados reflejan una valoración positiva del evento. Como soporte de ello se evidencia en cronograma e informe de rendición de cuentas. "/>
  </r>
  <r>
    <n v="28"/>
    <s v="Realizar la medición de la satisfacción del cliente anualmente con los clientes vigencias y los que terminaron contratos en la misma vigencia. "/>
    <x v="8"/>
    <s v="Encuestas aplicadas y el informe "/>
    <x v="1"/>
    <s v="La encuesta de satisfacción se realizará en el mes de octubre de 2025."/>
  </r>
  <r>
    <n v="29"/>
    <s v="Definir e implementar el plan de mejoramiento basado en el informe de satisfaccion al cliente de la vigencia anterior. "/>
    <x v="8"/>
    <s v="Plan de mejoramiento y las evidencias de implementación"/>
    <x v="0"/>
    <s v="Se creó una base de datos de los clientes de Fondecún donde se indica nombre del supervisor por parte del cliente, celular y correo electrónico._x000a__x000a_A través del contrato de prestación de servicios 0016 de 2025 se asignó la obligación contractual de formular y evaluar la encuesta de satisfacción semestral a clientes a través de la revisión del cumplimiento del objeto del Contrato Interadministrativo, en términos de calidad, oportunidad y costo. _x000a__x000a_La metodología de la encuesta se realizará en el próximo trimestre. "/>
  </r>
  <r>
    <n v="28"/>
    <s v="Fortalecimiento y promoción de uso de canales de denuncia ciudadana."/>
    <x v="10"/>
    <s v="Evidencias y/o soportes de implementación"/>
    <x v="1"/>
    <s v="La actividad no está programada para este periodo de seguimiento."/>
  </r>
  <r>
    <n v="29"/>
    <s v="Realizar seguimiento al cumplimiento del plan y presentar los resultados al Comité de Gestión y Desempeño "/>
    <x v="15"/>
    <s v="Informes de los seguimientos realizados y las actas de reunión con la socialización al comité y la publicación de informes en la página. "/>
    <x v="0"/>
    <s v="En el marco del seguimiento cuatrimestral al Programa de Transparencia, y en articulación con lo dispuesto en el Acta No. 1 del Comité Institucional de Gestión y Desempeño, se realizó el análisis del cumplimiento de las actividades programadas para el primer cuatrimestre de 2025. Este seguimiento evaluó 28 de las 41 actividades establecidas, de las cuales se evidenció el cumplimiento total._x000a__x000a_La socialización de los resultados y su correspondiente publicación están programadas para la primera semana de junio, mediante el Acta del Comité de Gestión y Desempeño No. 2 de 2025."/>
  </r>
  <r>
    <n v="30"/>
    <s v="Socialización y publicación de los informes de PQRSD"/>
    <x v="5"/>
    <s v="Evidencias de publicación en la página web y las actas de socialización al Comité de Gestión y Desempeño"/>
    <x v="0"/>
    <s v="Se llevó a cabo la publicación del informe de PQRSD correspondiente al primer trimestre de la vigencia 2025 (ene-mar) en la página web de la entidad."/>
  </r>
  <r>
    <n v="31"/>
    <s v="Capacitación en ética y prevención de la corrupción"/>
    <x v="9"/>
    <s v="Registro de capacitaciones, material didáctico y certificados de participación."/>
    <x v="1"/>
    <s v="La actividad no está programada para este periodo de seguimiento."/>
  </r>
  <r>
    <n v="32"/>
    <s v="Jornadas de sensibilización interna"/>
    <x v="9"/>
    <s v="Memorias o evidencias de las campañas o actividades desarrolladas"/>
    <x v="0"/>
    <s v="Se han adelantado socializaciones del código de integridad a todos los funcionarios de la Entidad a través del correo electrónico de la Entidad( 21 de febrero de 2025, Inducción 11 de marzo de 2025, 7 de abril de 2025, 5 y 14 de mayo de 2025"/>
  </r>
  <r>
    <n v="33"/>
    <s v="Inclusión de módulos de transparencia en la inducción de nuevos colaboradores"/>
    <x v="9"/>
    <s v="Material de inducción y registro de as"/>
    <x v="0"/>
    <s v="Se solicita el certificado del Curso Intergridad, transparencia y lucha contra la corrupción, así mismo en la jornada de inducción se socializó el código de integridad y sus valores"/>
  </r>
  <r>
    <n v="34"/>
    <s v="Difusión de información sobre transparencia en la web y redes sociales"/>
    <x v="10"/>
    <s v="Soporte de las actividades desarrolladas"/>
    <x v="0"/>
    <s v="Se realizaron publicaciones en redes sociales institucionales (Facebook, Instagram y Twitter/X) con piezas gráficas y mensajes claves entre el 10 de febrero y el 28 de marzo de 2025. Estos contenidos incluyeron convocatorias, recordatorios, avances de gestión técnica y enlaces a la transmisión de la Audiencia Pública, fortaleciendo el acceso y visibilidad de la información pública para la ciudadanía."/>
  </r>
  <r>
    <n v="35"/>
    <s v="Promoción de espacios de comunicación interna sobre transparencia"/>
    <x v="9"/>
    <s v="Boletines internos, material informativo y registros de reuniones."/>
    <x v="0"/>
    <s v="Se implenta el código de Integridad a todos los funcionario y contratistas de la Entidad, en los espación de inducción y reinducción, la cual se llevo a cabo el 11 de marzo de 2025 dando a conocer el código de integridad y valores, el 28 de marzo, 7, 23 de abril de 2025 se solicita certificado del curso integridad, transparencia y lucha contra la corrupción."/>
  </r>
  <r>
    <n v="36"/>
    <s v="Capacitación sobre la disponibilidad y uso de los canales de PQRS"/>
    <x v="5"/>
    <s v="Material de capacitación y registros de asistencia"/>
    <x v="1"/>
    <s v="Se llevó a cabo capacitación conjunta entre la Oficina Asesora Jurídica y el equipo de Gestión Documental de la Subgerencia Administrativa y Financiera, sobre la gestión de PQRSD en la entidad, la cual se llevó a cabo el 28 de marzo de 2025."/>
  </r>
  <r>
    <n v="37"/>
    <s v="Realización de auditorías de cumplimiento y resultado del PTEP"/>
    <x v="16"/>
    <s v="Plan e informes de auditoría"/>
    <x v="1"/>
    <s v="La actividad no está programada para este periodo de seguimiento."/>
  </r>
  <r>
    <n v="38"/>
    <s v="Implementación de un plan de mejora continua del PTEP de acuerdo a los informes de auditoría. "/>
    <x v="17"/>
    <s v="Documentos de planes de mejora y reportes de implementación."/>
    <x v="1"/>
    <s v="La actividad no está programada para este periodo de seguimiento."/>
  </r>
  <r>
    <n v="39"/>
    <s v="Publicación de resultados de auditorías y evaluaciones"/>
    <x v="16"/>
    <s v="Informes de auditoría disponibles en el portal web."/>
    <x v="1"/>
    <s v="La actividad no está programada para este periodo de seguimiento."/>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1">
  <r>
    <s v="OK"/>
    <s v="Líderes de proceso"/>
    <s v="Líderes de proceso"/>
    <s v="Anual"/>
    <n v="1"/>
    <n v="0"/>
    <n v="0"/>
    <n v="1"/>
    <s v="6.1.1. Gestión de riesgos para la integridad pública Gestión de Riesgos de corrupción (mapa de riesgos)"/>
    <x v="0"/>
  </r>
  <r>
    <s v="OK"/>
    <s v="Líderes de proceso"/>
    <s v="Líderes de proceso"/>
    <s v="Trimestral"/>
    <n v="0.33333333333333337"/>
    <n v="0.33333333333333337"/>
    <n v="0"/>
    <n v="0.66666666666666674"/>
    <s v="6.1.1. Gestión de riesgos para la integridad pública Gestión de Riesgos de corrupción (mapa de riesgos)"/>
    <x v="0"/>
  </r>
  <r>
    <s v="OK"/>
    <s v="Gestión Financiera"/>
    <s v="Tesorería "/>
    <s v="Trimestral"/>
    <n v="0.33333333333333337"/>
    <n v="0.33333333333333337"/>
    <n v="0"/>
    <n v="0.66666666666666674"/>
    <s v="6.1.2. Gestión de riesgos de lavado de activos y financiación del terrorismo (LA/FT/FP)."/>
    <x v="0"/>
  </r>
  <r>
    <s v="OK"/>
    <s v="Gestión Financiera"/>
    <s v="Contabilidad"/>
    <s v="Trimestral"/>
    <n v="0.33333333333333337"/>
    <n v="0.33333333333333337"/>
    <n v="0"/>
    <n v="0.66666666666666674"/>
    <s v="6.1.2. Gestión de riesgos de lavado de activos y financiación del terrorismo (LA/FT/FP)."/>
    <x v="0"/>
  </r>
  <r>
    <s v="OK"/>
    <s v="Gestión Financiera"/>
    <s v="Contabilidad"/>
    <s v="Trimestral"/>
    <n v="0.33333333333333337"/>
    <n v="0.33333333333333337"/>
    <n v="0"/>
    <n v="0.66666666666666674"/>
    <s v="6.1.2. Gestión de riesgos de lavado de activos y financiación del terrorismo (LA/FT/FP)."/>
    <x v="0"/>
  </r>
  <r>
    <s v="OK"/>
    <s v="Gestión de relacionamiento con grupos de interés"/>
    <s v="Atención al usuario"/>
    <s v="Trimestral"/>
    <n v="0.33333333333333337"/>
    <n v="0.33333333333333331"/>
    <n v="0"/>
    <n v="0.66666666666666674"/>
    <s v="6.1.3. canales de denuncia por actos de corrupción"/>
    <x v="0"/>
  </r>
  <r>
    <s v="OK"/>
    <s v="Gestión de comunicaciones"/>
    <s v="Comunicaciones y Planeación"/>
    <s v="Trimestral"/>
    <n v="0.33333333333333337"/>
    <n v="0.33333333333333331"/>
    <n v="0"/>
    <n v="0.66666666666666674"/>
    <s v="6.1.3. canales de denuncia por actos de corrupción"/>
    <x v="0"/>
  </r>
  <r>
    <s v="OK"/>
    <s v="Gestión Contractual"/>
    <s v="Oficina Asesora Jurídica "/>
    <s v="Trimestral"/>
    <n v="0.33333333333333337"/>
    <n v="0.33333333333333331"/>
    <n v="0"/>
    <n v="0.66666666666666674"/>
    <s v="6.1.4. Debida diligencia"/>
    <x v="0"/>
  </r>
  <r>
    <s v="En revisión"/>
    <s v="Gestión Jurídica"/>
    <s v="Oficina Asesora Jurídica "/>
    <s v="Semestral"/>
    <n v="0.5"/>
    <n v="0.5"/>
    <n v="0"/>
    <n v="1"/>
    <s v="6.1.4. Debida diligencia"/>
    <x v="0"/>
  </r>
  <r>
    <s v="OK"/>
    <s v="Gestión de estructuración y Gerencia de Proyectos"/>
    <s v="Subgerencia técnica"/>
    <s v="Trimestral"/>
    <n v="0.33333333333333337"/>
    <n v="0.33333333333333331"/>
    <n v="0"/>
    <n v="0.66666666666666674"/>
    <s v="6.1.4. Debida diligencia"/>
    <x v="0"/>
  </r>
  <r>
    <s v="En revisión"/>
    <s v="Gestión Contractual"/>
    <s v="Oficina Asesora Jurídica "/>
    <s v="Trimestral"/>
    <n v="0.33333333333333337"/>
    <n v="0.33333333333333298"/>
    <n v="0"/>
    <n v="0.6666666666666663"/>
    <s v="6.1.4. Debida diligencia"/>
    <x v="0"/>
  </r>
  <r>
    <s v="OK"/>
    <s v="Gestión de comunicaciones"/>
    <s v="Comunicaciones y Planeación"/>
    <s v="Anual"/>
    <n v="1"/>
    <n v="0"/>
    <n v="0"/>
    <n v="1"/>
    <s v="6.2. Redes y articulación (internas)"/>
    <x v="1"/>
  </r>
  <r>
    <s v="OK"/>
    <s v="Gestión de Talento Humano"/>
    <s v="Talento Humano"/>
    <s v="Trimestral"/>
    <n v="0.33333333333333337"/>
    <n v="0.33333333333333331"/>
    <n v="0"/>
    <n v="0.66666666666666674"/>
    <s v="6.2. Redes y articulación (internas)"/>
    <x v="1"/>
  </r>
  <r>
    <s v="OK"/>
    <s v="Gestión de comunicaciones"/>
    <s v="Comunicaciones"/>
    <s v="Semestral"/>
    <n v="0"/>
    <n v="0.33333333333333331"/>
    <n v="0"/>
    <n v="0.33333333333333331"/>
    <s v="6.2. Redes y articulación (internas)"/>
    <x v="1"/>
  </r>
  <r>
    <s v="En revisión"/>
    <s v="Planeación estratégica"/>
    <s v="Planeación"/>
    <s v="Trimestral"/>
    <n v="0.33333333333333337"/>
    <n v="0.33"/>
    <n v="0"/>
    <n v="0.66333333333333333"/>
    <s v="6.2. Redes y articulación (internas)"/>
    <x v="1"/>
  </r>
  <r>
    <s v="OK"/>
    <s v="Gestión de comunicaciones"/>
    <s v="Comunicaciones"/>
    <s v="Semestral"/>
    <n v="0"/>
    <n v="0.33333333333333331"/>
    <n v="0"/>
    <n v="0.33333333333333331"/>
    <s v="6.2. Redes y articulación (externas)"/>
    <x v="1"/>
  </r>
  <r>
    <s v="OK"/>
    <s v="Gestión de comunicaciones"/>
    <s v="Planeación y comunicaciones"/>
    <s v="Trimestral"/>
    <n v="0.33333333333333331"/>
    <n v="0.33333333333333331"/>
    <n v="0"/>
    <n v="0.66666666666666663"/>
    <s v="6.2. Redes y articulación (externas)"/>
    <x v="1"/>
  </r>
  <r>
    <s v="OK"/>
    <s v="Gestión tecnología"/>
    <s v="Gestión tecnológica "/>
    <s v="Trimestral"/>
    <n v="0.33333333333333337"/>
    <n v="0.33333333333333331"/>
    <n v="0"/>
    <n v="0.66666666666666674"/>
    <s v="6.3. Modelo de Estado Abierto "/>
    <x v="2"/>
  </r>
  <r>
    <s v="En revisión"/>
    <s v="Gestión Contractual"/>
    <s v="Oficina Asesora Jurídica "/>
    <s v="Trimestral"/>
    <n v="0.33333333333333337"/>
    <n v="0.33333333333333298"/>
    <n v="0"/>
    <n v="0.6666666666666663"/>
    <s v="6.3. Modelo de Estado Abierto "/>
    <x v="2"/>
  </r>
  <r>
    <s v="OK"/>
    <s v="Gestión Financiera"/>
    <s v="Presupuesto"/>
    <s v="Trimestral"/>
    <n v="0.33333333333333337"/>
    <n v="0.33333333333333331"/>
    <n v="0"/>
    <n v="0.66666666666666674"/>
    <s v="6.3. Modelo de Estado Abierto "/>
    <x v="2"/>
  </r>
  <r>
    <s v="OK"/>
    <s v="Gestión tecnología"/>
    <s v="Gestión tecnológica "/>
    <s v="Anual"/>
    <n v="0"/>
    <n v="0.33333333333333331"/>
    <n v="0"/>
    <n v="0.33333333333333331"/>
    <s v="6.3. Modelo de Estado Abierto "/>
    <x v="2"/>
  </r>
  <r>
    <s v="OK"/>
    <s v="Gestión de relacionamiento con grupos de interés"/>
    <s v="Atención al usuario"/>
    <s v="Trimestral"/>
    <n v="0.33333333333333337"/>
    <n v="0.3833333333333333"/>
    <n v="0"/>
    <n v="0.71666666666666667"/>
    <s v="6.3. Modelo de Estado Abierto "/>
    <x v="2"/>
  </r>
  <r>
    <s v="OK"/>
    <s v="Gestión del Talento Humano"/>
    <s v="Talento Humano"/>
    <s v="Trimestral"/>
    <n v="0.33333333333333337"/>
    <n v="0.3833333333333333"/>
    <n v="0"/>
    <n v="0.71666666666666667"/>
    <s v="6.3.2. Integridad pública y cultura de la legalidad"/>
    <x v="2"/>
  </r>
  <r>
    <s v="OK"/>
    <s v="Gestión del Talento Humano"/>
    <s v="Talento Humano"/>
    <s v="Anual"/>
    <n v="0"/>
    <n v="0.25"/>
    <n v="0"/>
    <n v="0.25"/>
    <s v="6.3.2. Integridad pública y cultura de la legalidad"/>
    <x v="2"/>
  </r>
  <r>
    <s v="OK"/>
    <s v="Gestión del Talento Humano"/>
    <s v="Talento Humano"/>
    <s v="Anual"/>
    <n v="0"/>
    <n v="0"/>
    <n v="0"/>
    <n v="0"/>
    <s v="6.3.2. Integridad pública y cultura de la legalidad"/>
    <x v="2"/>
  </r>
  <r>
    <s v="OK"/>
    <s v="Gestión del Talento Humano"/>
    <s v="Talento Humano"/>
    <s v="Anual"/>
    <n v="0"/>
    <n v="0"/>
    <n v="0"/>
    <n v="0"/>
    <s v="6.3.2. Integridad pública y cultura de la legalidad"/>
    <x v="2"/>
  </r>
  <r>
    <s v="OK"/>
    <s v="Gestión de comunicaciones"/>
    <s v="Planeación y comunicaciones"/>
    <s v="Anual"/>
    <n v="1"/>
    <n v="0"/>
    <n v="0"/>
    <n v="1"/>
    <s v="6.3.3. Diálogo y Corresponsabilidad"/>
    <x v="2"/>
  </r>
  <r>
    <s v="OK"/>
    <s v="Gestión de estructuración y Gerencia de Proyectos"/>
    <s v="Subgerencia técnica"/>
    <s v="Anual"/>
    <n v="0"/>
    <n v="0.25"/>
    <n v="0"/>
    <n v="0.25"/>
    <s v="6.3.3. Diálogo y Corresponsabilidad"/>
    <x v="2"/>
  </r>
  <r>
    <s v="OK"/>
    <s v="Gestión de estructuración y Gerencia de Proyectos"/>
    <s v="Subgerencia técnica"/>
    <s v="Semestral"/>
    <n v="0.6"/>
    <n v="0.3"/>
    <n v="0"/>
    <n v="0.89999999999999991"/>
    <s v="6.3.3. Diálogo y Corresponsabilidad"/>
    <x v="2"/>
  </r>
  <r>
    <s v="OK"/>
    <s v="Gestión de comunicaciones"/>
    <s v="Comunicaciones"/>
    <s v="Anual"/>
    <n v="0"/>
    <n v="0.25"/>
    <n v="0"/>
    <n v="0.25"/>
    <s v="6.3.3. Diálogo y Corresponsabilidad"/>
    <x v="2"/>
  </r>
  <r>
    <s v="OK"/>
    <s v="Planeación estratégica"/>
    <s v="Planeación "/>
    <s v="Trimestral"/>
    <n v="0.33333333333333337"/>
    <n v="0.33"/>
    <n v="0"/>
    <n v="0.66333333333333333"/>
    <s v="6.4.1. Reportes"/>
    <x v="3"/>
  </r>
  <r>
    <s v="OK"/>
    <s v="Gestión de relacionamiento con grupos de interés"/>
    <s v="Atención al usuario"/>
    <s v="Trimestral"/>
    <n v="0.33333333333333337"/>
    <n v="0.33"/>
    <n v="0"/>
    <n v="0.66333333333333333"/>
    <s v="6.4.1. Reportes"/>
    <x v="3"/>
  </r>
  <r>
    <s v="OK"/>
    <s v="Gestión del Talento Humano"/>
    <s v="Talento Humano"/>
    <s v="Anual"/>
    <n v="0"/>
    <n v="0.25"/>
    <n v="0"/>
    <n v="0.25"/>
    <s v="6.4.2. Formación y capacitación del programa de transparencia y ética pública (PTEP)"/>
    <x v="3"/>
  </r>
  <r>
    <s v="OK"/>
    <s v="Gestión del Talento Humano"/>
    <s v="Talento Humano"/>
    <s v="Trimestral"/>
    <n v="0.33333333333333337"/>
    <n v="0.33333333333333331"/>
    <n v="0"/>
    <n v="0.66666666666666674"/>
    <s v="6.4.2. Formación y capacitación del programa de transparencia y ética pública (PTEP)"/>
    <x v="3"/>
  </r>
  <r>
    <s v="OK"/>
    <s v="Gestión del Talento Humano"/>
    <s v="Talento Humano"/>
    <s v="Anual"/>
    <n v="0.33333333333333337"/>
    <n v="0.33333333333333331"/>
    <n v="0"/>
    <n v="0.66666666666666674"/>
    <s v="6.4.2. Formación y capacitación del programa de transparencia y ética pública (PTEP)"/>
    <x v="3"/>
  </r>
  <r>
    <s v="OK"/>
    <s v="Gestión de comunicaciones"/>
    <s v="Comunicaciones"/>
    <s v="Trimestral"/>
    <n v="0.33333333333333337"/>
    <n v="0.33333333333333331"/>
    <n v="0"/>
    <n v="0.66666666666666674"/>
    <s v="6.4.3. Comunicación"/>
    <x v="3"/>
  </r>
  <r>
    <s v="OK"/>
    <s v="Gestión del Talento Humano"/>
    <s v="Talento Humano"/>
    <s v="Trimestral"/>
    <n v="0.33333333333333337"/>
    <n v="0.33333333333333331"/>
    <n v="0"/>
    <n v="0.66666666666666674"/>
    <s v="6.4.3. Comunicación"/>
    <x v="3"/>
  </r>
  <r>
    <s v="OK"/>
    <s v="Gestión de relacionamiento con grupos de interés"/>
    <s v="Atención al usuario"/>
    <s v="Semestral"/>
    <n v="0.5"/>
    <n v="0.5"/>
    <n v="0"/>
    <n v="1"/>
    <s v="6.4.3. Comunicación"/>
    <x v="3"/>
  </r>
  <r>
    <s v="OK"/>
    <s v="Evaluación y Seguimiento"/>
    <s v="Oficina de Control Interno"/>
    <s v="Anual"/>
    <n v="0"/>
    <n v="0.1"/>
    <n v="0"/>
    <n v="0.1"/>
    <s v="6.4.4. Auditoría y Mejora"/>
    <x v="3"/>
  </r>
  <r>
    <s v="OK"/>
    <s v="Líderes de proceso"/>
    <s v="Líderes de proceso"/>
    <s v="Anual"/>
    <n v="0"/>
    <n v="0"/>
    <n v="0"/>
    <n v="0"/>
    <s v="6.4.4. Auditoría y Mejora"/>
    <x v="3"/>
  </r>
  <r>
    <s v="OK"/>
    <s v="Evaluación y Seguimiento"/>
    <s v="Oficina de Control Interno"/>
    <s v="Anual"/>
    <n v="0"/>
    <n v="0.1"/>
    <n v="0"/>
    <n v="0.1"/>
    <s v="6.4.4. Auditoría y Mejora"/>
    <x v="3"/>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1">
  <r>
    <x v="0"/>
    <s v="Líderes de proceso"/>
    <x v="0"/>
  </r>
  <r>
    <x v="0"/>
    <s v="Líderes de proceso"/>
    <x v="0"/>
  </r>
  <r>
    <x v="0"/>
    <s v="Gestión Financiera"/>
    <x v="1"/>
  </r>
  <r>
    <x v="0"/>
    <s v="Gestión Financiera"/>
    <x v="2"/>
  </r>
  <r>
    <x v="0"/>
    <s v="Gestión Financiera"/>
    <x v="2"/>
  </r>
  <r>
    <x v="0"/>
    <s v="Gestión de relacionamiento con grupos de interés"/>
    <x v="3"/>
  </r>
  <r>
    <x v="0"/>
    <s v="Gestión de comunicaciones"/>
    <x v="4"/>
  </r>
  <r>
    <x v="0"/>
    <s v="Gestión Contractual"/>
    <x v="5"/>
  </r>
  <r>
    <x v="1"/>
    <s v="Gestión Jurídica"/>
    <x v="5"/>
  </r>
  <r>
    <x v="0"/>
    <s v="Gestión de estructuración y Gerencia de Proyectos"/>
    <x v="6"/>
  </r>
  <r>
    <x v="1"/>
    <s v="Gestión Contractual"/>
    <x v="5"/>
  </r>
  <r>
    <x v="0"/>
    <s v="Gestión de comunicaciones"/>
    <x v="4"/>
  </r>
  <r>
    <x v="0"/>
    <s v="Gestión de Talento Humano"/>
    <x v="7"/>
  </r>
  <r>
    <x v="0"/>
    <s v="Gestión de comunicaciones"/>
    <x v="8"/>
  </r>
  <r>
    <x v="0"/>
    <s v="Planeación estratégica"/>
    <x v="9"/>
  </r>
  <r>
    <x v="0"/>
    <s v="Gestión de comunicaciones"/>
    <x v="8"/>
  </r>
  <r>
    <x v="0"/>
    <s v="Gestión de comunicaciones"/>
    <x v="10"/>
  </r>
  <r>
    <x v="0"/>
    <s v="Gestión tecnología"/>
    <x v="11"/>
  </r>
  <r>
    <x v="0"/>
    <s v="Gestión Contractual"/>
    <x v="5"/>
  </r>
  <r>
    <x v="0"/>
    <s v="Gestión Financiera"/>
    <x v="12"/>
  </r>
  <r>
    <x v="0"/>
    <s v="Gestión tecnología"/>
    <x v="11"/>
  </r>
  <r>
    <x v="0"/>
    <s v="Gestión de relacionamiento con grupos de interés"/>
    <x v="3"/>
  </r>
  <r>
    <x v="0"/>
    <s v="Gestión del Talento Humano"/>
    <x v="7"/>
  </r>
  <r>
    <x v="0"/>
    <s v="Gestión del Talento Humano"/>
    <x v="7"/>
  </r>
  <r>
    <x v="0"/>
    <s v="Gestión del Talento Humano"/>
    <x v="7"/>
  </r>
  <r>
    <x v="0"/>
    <s v="Gestión del Talento Humano"/>
    <x v="7"/>
  </r>
  <r>
    <x v="0"/>
    <s v="Gestión de comunicaciones"/>
    <x v="10"/>
  </r>
  <r>
    <x v="0"/>
    <s v="Gestión de estructuración y Gerencia de Proyectos"/>
    <x v="6"/>
  </r>
  <r>
    <x v="0"/>
    <s v="Gestión de estructuración y Gerencia de Proyectos"/>
    <x v="6"/>
  </r>
  <r>
    <x v="0"/>
    <s v="Gestión de comunicaciones"/>
    <x v="8"/>
  </r>
  <r>
    <x v="0"/>
    <s v="Planeación estratégica"/>
    <x v="13"/>
  </r>
  <r>
    <x v="0"/>
    <s v="Gestión de relacionamiento con grupos de interés"/>
    <x v="3"/>
  </r>
  <r>
    <x v="0"/>
    <s v="Gestión del Talento Humano"/>
    <x v="7"/>
  </r>
  <r>
    <x v="0"/>
    <s v="Gestión del Talento Humano"/>
    <x v="7"/>
  </r>
  <r>
    <x v="0"/>
    <s v="Gestión del Talento Humano"/>
    <x v="7"/>
  </r>
  <r>
    <x v="0"/>
    <s v="Gestión de comunicaciones"/>
    <x v="8"/>
  </r>
  <r>
    <x v="0"/>
    <s v="Gestión del Talento Humano"/>
    <x v="7"/>
  </r>
  <r>
    <x v="0"/>
    <s v="Gestión de relacionamiento con grupos de interés"/>
    <x v="3"/>
  </r>
  <r>
    <x v="0"/>
    <s v="Evaluación y Seguimiento"/>
    <x v="14"/>
  </r>
  <r>
    <x v="0"/>
    <s v="Líderes de proceso"/>
    <x v="0"/>
  </r>
  <r>
    <x v="0"/>
    <s v="Evaluación y Seguimiento"/>
    <x v="14"/>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1">
  <r>
    <s v="OK"/>
    <x v="0"/>
    <s v="Líderes de proceso"/>
    <s v="Anual"/>
    <n v="1"/>
    <n v="0"/>
    <n v="0"/>
    <n v="1"/>
  </r>
  <r>
    <s v="OK"/>
    <x v="0"/>
    <s v="Líderes de proceso"/>
    <s v="Trimestral"/>
    <n v="0.33333333333333337"/>
    <n v="0.33333333333333337"/>
    <n v="0"/>
    <n v="0.66666666666666674"/>
  </r>
  <r>
    <s v="OK"/>
    <x v="1"/>
    <s v="Tesorería "/>
    <s v="Trimestral"/>
    <n v="0.33333333333333337"/>
    <n v="0.33333333333333337"/>
    <n v="0"/>
    <n v="0.66666666666666674"/>
  </r>
  <r>
    <s v="OK"/>
    <x v="1"/>
    <s v="Contabilidad"/>
    <s v="Trimestral"/>
    <n v="0.33333333333333337"/>
    <n v="0.33333333333333337"/>
    <n v="0"/>
    <n v="0.66666666666666674"/>
  </r>
  <r>
    <s v="OK"/>
    <x v="1"/>
    <s v="Contabilidad"/>
    <s v="Trimestral"/>
    <n v="0.33333333333333337"/>
    <n v="0.33333333333333337"/>
    <n v="0"/>
    <n v="0.66666666666666674"/>
  </r>
  <r>
    <s v="OK"/>
    <x v="2"/>
    <s v="Atención al usuario"/>
    <s v="Trimestral"/>
    <n v="0.33333333333333337"/>
    <n v="0.33333333333333331"/>
    <n v="0"/>
    <n v="0.66666666666666674"/>
  </r>
  <r>
    <s v="OK"/>
    <x v="3"/>
    <s v="Comunicaciones y Planeación"/>
    <s v="Trimestral"/>
    <n v="0.33333333333333337"/>
    <n v="0.33333333333333331"/>
    <n v="0"/>
    <n v="0.66666666666666674"/>
  </r>
  <r>
    <s v="OK"/>
    <x v="4"/>
    <s v="Oficina Asesora Jurídica "/>
    <s v="Trimestral"/>
    <n v="0.33333333333333337"/>
    <n v="0.33333333333333331"/>
    <n v="0"/>
    <n v="0.66666666666666674"/>
  </r>
  <r>
    <s v="En revisión"/>
    <x v="5"/>
    <s v="Oficina Asesora Jurídica "/>
    <s v="Semestral"/>
    <n v="0.5"/>
    <n v="0.5"/>
    <n v="0"/>
    <n v="1"/>
  </r>
  <r>
    <s v="OK"/>
    <x v="6"/>
    <s v="Subgerencia técnica"/>
    <s v="Trimestral"/>
    <n v="0.33333333333333337"/>
    <n v="0.33333333333333331"/>
    <n v="0"/>
    <n v="0.66666666666666674"/>
  </r>
  <r>
    <s v="En revisión"/>
    <x v="4"/>
    <s v="Oficina Asesora Jurídica "/>
    <s v="Trimestral"/>
    <n v="0.33333333333333337"/>
    <n v="0.33333333333333298"/>
    <n v="0"/>
    <n v="0.6666666666666663"/>
  </r>
  <r>
    <s v="OK"/>
    <x v="3"/>
    <s v="Comunicaciones y Planeación"/>
    <s v="Anual"/>
    <n v="1"/>
    <n v="0"/>
    <n v="0"/>
    <n v="1"/>
  </r>
  <r>
    <s v="OK"/>
    <x v="7"/>
    <s v="Talento Humano"/>
    <s v="Trimestral"/>
    <n v="0.33333333333333337"/>
    <n v="0.33333333333333331"/>
    <n v="0"/>
    <n v="0.66666666666666674"/>
  </r>
  <r>
    <s v="OK"/>
    <x v="3"/>
    <s v="Comunicaciones"/>
    <s v="Semestral"/>
    <n v="0"/>
    <n v="0.33333333333333331"/>
    <n v="0"/>
    <n v="0.33333333333333331"/>
  </r>
  <r>
    <s v="OK"/>
    <x v="8"/>
    <s v="Planeación"/>
    <s v="Trimestral"/>
    <n v="0.33333333333333337"/>
    <n v="0.33"/>
    <n v="0"/>
    <n v="0.66333333333333333"/>
  </r>
  <r>
    <s v="OK"/>
    <x v="3"/>
    <s v="Comunicaciones"/>
    <s v="Semestral"/>
    <n v="0"/>
    <n v="0.33333333333333331"/>
    <n v="0"/>
    <n v="0.33333333333333331"/>
  </r>
  <r>
    <s v="OK"/>
    <x v="3"/>
    <s v="Planeación y comunicaciones"/>
    <s v="Trimestral"/>
    <n v="0.33333333333333331"/>
    <n v="0.33333333333333331"/>
    <n v="0"/>
    <n v="0.66666666666666663"/>
  </r>
  <r>
    <s v="OK"/>
    <x v="9"/>
    <s v="Gestión tecnológica "/>
    <s v="Trimestral"/>
    <n v="0.33333333333333337"/>
    <n v="0.33333333333333331"/>
    <n v="0"/>
    <n v="0.66666666666666674"/>
  </r>
  <r>
    <s v="OK"/>
    <x v="4"/>
    <s v="Oficina Asesora Jurídica "/>
    <s v="Trimestral"/>
    <n v="0.33333333333333337"/>
    <n v="0.33333333333333298"/>
    <n v="0"/>
    <n v="0.6666666666666663"/>
  </r>
  <r>
    <s v="OK"/>
    <x v="1"/>
    <s v="Presupuesto"/>
    <s v="Trimestral"/>
    <n v="0.33333333333333337"/>
    <n v="0.33333333333333331"/>
    <n v="0"/>
    <n v="0.66666666666666674"/>
  </r>
  <r>
    <s v="OK"/>
    <x v="9"/>
    <s v="Gestión tecnológica "/>
    <s v="Anual"/>
    <n v="0"/>
    <n v="0.33333333333333331"/>
    <n v="0"/>
    <n v="0.33333333333333331"/>
  </r>
  <r>
    <s v="OK"/>
    <x v="2"/>
    <s v="Atención al usuario"/>
    <s v="Trimestral"/>
    <n v="0.33333333333333337"/>
    <n v="0.3833333333333333"/>
    <n v="0"/>
    <n v="0.71666666666666667"/>
  </r>
  <r>
    <s v="OK"/>
    <x v="10"/>
    <s v="Talento Humano"/>
    <s v="Trimestral"/>
    <n v="0.33333333333333337"/>
    <n v="0.3833333333333333"/>
    <n v="0"/>
    <n v="0.71666666666666667"/>
  </r>
  <r>
    <s v="OK"/>
    <x v="10"/>
    <s v="Talento Humano"/>
    <s v="Anual"/>
    <n v="0"/>
    <n v="0.25"/>
    <n v="0"/>
    <n v="0.25"/>
  </r>
  <r>
    <s v="OK"/>
    <x v="10"/>
    <s v="Talento Humano"/>
    <s v="Anual"/>
    <n v="0"/>
    <n v="0"/>
    <n v="0"/>
    <n v="0"/>
  </r>
  <r>
    <s v="OK"/>
    <x v="10"/>
    <s v="Talento Humano"/>
    <s v="Anual"/>
    <n v="0"/>
    <n v="0"/>
    <n v="0"/>
    <n v="0"/>
  </r>
  <r>
    <s v="OK"/>
    <x v="3"/>
    <s v="Planeación y comunicaciones"/>
    <s v="Anual"/>
    <n v="1"/>
    <n v="0"/>
    <n v="0"/>
    <n v="1"/>
  </r>
  <r>
    <s v="OK"/>
    <x v="6"/>
    <s v="Subgerencia técnica"/>
    <s v="Anual"/>
    <n v="0"/>
    <n v="0.25"/>
    <n v="0"/>
    <n v="0.25"/>
  </r>
  <r>
    <s v="OK"/>
    <x v="6"/>
    <s v="Subgerencia técnica"/>
    <s v="Semestral"/>
    <n v="0.6"/>
    <n v="0.3"/>
    <n v="0"/>
    <n v="0.89999999999999991"/>
  </r>
  <r>
    <s v="OK"/>
    <x v="3"/>
    <s v="Comunicaciones"/>
    <s v="Anual"/>
    <n v="0"/>
    <n v="0.25"/>
    <n v="0"/>
    <n v="0.25"/>
  </r>
  <r>
    <s v="OK"/>
    <x v="8"/>
    <s v="Planeación "/>
    <s v="Trimestral"/>
    <n v="0.33333333333333337"/>
    <n v="0.33"/>
    <n v="0"/>
    <n v="0.66333333333333333"/>
  </r>
  <r>
    <s v="OK"/>
    <x v="2"/>
    <s v="Atención al usuario"/>
    <s v="Trimestral"/>
    <n v="0.33333333333333337"/>
    <n v="0.33"/>
    <n v="0"/>
    <n v="0.66333333333333333"/>
  </r>
  <r>
    <s v="OK"/>
    <x v="10"/>
    <s v="Talento Humano"/>
    <s v="Anual"/>
    <n v="0"/>
    <n v="0.25"/>
    <n v="0"/>
    <n v="0.25"/>
  </r>
  <r>
    <s v="OK"/>
    <x v="10"/>
    <s v="Talento Humano"/>
    <s v="Trimestral"/>
    <n v="0.33333333333333337"/>
    <n v="0.33333333333333331"/>
    <n v="0"/>
    <n v="0.66666666666666674"/>
  </r>
  <r>
    <s v="OK"/>
    <x v="10"/>
    <s v="Talento Humano"/>
    <s v="Anual"/>
    <n v="0.33333333333333337"/>
    <n v="0.33333333333333331"/>
    <n v="0"/>
    <n v="0.66666666666666674"/>
  </r>
  <r>
    <s v="OK"/>
    <x v="3"/>
    <s v="Comunicaciones"/>
    <s v="Trimestral"/>
    <n v="0.33333333333333337"/>
    <n v="0.33333333333333331"/>
    <n v="0"/>
    <n v="0.66666666666666674"/>
  </r>
  <r>
    <s v="OK"/>
    <x v="10"/>
    <s v="Talento Humano"/>
    <s v="Trimestral"/>
    <n v="0.33333333333333337"/>
    <n v="0.33333333333333331"/>
    <n v="0"/>
    <n v="0.66666666666666674"/>
  </r>
  <r>
    <s v="OK"/>
    <x v="2"/>
    <s v="Atención al usuario"/>
    <s v="Semestral"/>
    <n v="0.5"/>
    <n v="0.5"/>
    <n v="0"/>
    <n v="1"/>
  </r>
  <r>
    <s v="OK"/>
    <x v="11"/>
    <s v="Oficina de Control Interno"/>
    <s v="Anual"/>
    <n v="0"/>
    <n v="0.1"/>
    <n v="0"/>
    <n v="0.1"/>
  </r>
  <r>
    <s v="OK"/>
    <x v="0"/>
    <s v="Líderes de proceso"/>
    <s v="Anual"/>
    <n v="0"/>
    <n v="0"/>
    <n v="0"/>
    <n v="0"/>
  </r>
  <r>
    <s v="OK"/>
    <x v="11"/>
    <s v="Oficina de Control Interno"/>
    <s v="Anual"/>
    <n v="0"/>
    <n v="0.1"/>
    <n v="0"/>
    <n v="0.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000-000001000000}" name="TablaDinámica1"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D23" firstHeaderRow="1" firstDataRow="2" firstDataCol="1"/>
  <pivotFields count="6">
    <pivotField showAll="0"/>
    <pivotField showAll="0"/>
    <pivotField axis="axisRow" showAll="0">
      <items count="19">
        <item x="5"/>
        <item x="10"/>
        <item x="6"/>
        <item x="3"/>
        <item x="13"/>
        <item x="1"/>
        <item x="17"/>
        <item x="0"/>
        <item x="7"/>
        <item x="16"/>
        <item x="11"/>
        <item x="15"/>
        <item x="12"/>
        <item x="14"/>
        <item x="8"/>
        <item x="9"/>
        <item x="2"/>
        <item x="4"/>
        <item t="default"/>
      </items>
    </pivotField>
    <pivotField showAll="0"/>
    <pivotField axis="axisCol" dataField="1" showAll="0">
      <items count="8">
        <item x="1"/>
        <item m="1" x="5"/>
        <item m="1" x="6"/>
        <item m="1" x="4"/>
        <item m="1" x="2"/>
        <item x="0"/>
        <item m="1" x="3"/>
        <item t="default"/>
      </items>
    </pivotField>
    <pivotField showAll="0"/>
  </pivotFields>
  <rowFields count="1">
    <field x="2"/>
  </rowFields>
  <rowItems count="19">
    <i>
      <x/>
    </i>
    <i>
      <x v="1"/>
    </i>
    <i>
      <x v="2"/>
    </i>
    <i>
      <x v="3"/>
    </i>
    <i>
      <x v="4"/>
    </i>
    <i>
      <x v="5"/>
    </i>
    <i>
      <x v="6"/>
    </i>
    <i>
      <x v="7"/>
    </i>
    <i>
      <x v="8"/>
    </i>
    <i>
      <x v="9"/>
    </i>
    <i>
      <x v="10"/>
    </i>
    <i>
      <x v="11"/>
    </i>
    <i>
      <x v="12"/>
    </i>
    <i>
      <x v="13"/>
    </i>
    <i>
      <x v="14"/>
    </i>
    <i>
      <x v="15"/>
    </i>
    <i>
      <x v="16"/>
    </i>
    <i>
      <x v="17"/>
    </i>
    <i t="grand">
      <x/>
    </i>
  </rowItems>
  <colFields count="1">
    <field x="4"/>
  </colFields>
  <colItems count="3">
    <i>
      <x/>
    </i>
    <i>
      <x v="5"/>
    </i>
    <i t="grand">
      <x/>
    </i>
  </colItems>
  <dataFields count="1">
    <dataField name="Cuenta de I-2025" fld="4" subtotal="count" baseField="0" baseItem="0"/>
  </dataFields>
  <formats count="32">
    <format dxfId="56">
      <pivotArea field="2" type="button" dataOnly="0" labelOnly="1" outline="0" axis="axisRow" fieldPosition="0"/>
    </format>
    <format dxfId="55">
      <pivotArea dataOnly="0" labelOnly="1" grandCol="1" outline="0" fieldPosition="0"/>
    </format>
    <format dxfId="54">
      <pivotArea type="all" dataOnly="0" outline="0" fieldPosition="0"/>
    </format>
    <format dxfId="53">
      <pivotArea outline="0" collapsedLevelsAreSubtotals="1" fieldPosition="0"/>
    </format>
    <format dxfId="52">
      <pivotArea type="origin" dataOnly="0" labelOnly="1" outline="0" fieldPosition="0"/>
    </format>
    <format dxfId="51">
      <pivotArea field="4" type="button" dataOnly="0" labelOnly="1" outline="0" axis="axisCol" fieldPosition="0"/>
    </format>
    <format dxfId="50">
      <pivotArea type="topRight" dataOnly="0" labelOnly="1" outline="0" fieldPosition="0"/>
    </format>
    <format dxfId="49">
      <pivotArea field="2" type="button" dataOnly="0" labelOnly="1" outline="0" axis="axisRow" fieldPosition="0"/>
    </format>
    <format dxfId="48">
      <pivotArea dataOnly="0" labelOnly="1" fieldPosition="0">
        <references count="1">
          <reference field="2" count="0"/>
        </references>
      </pivotArea>
    </format>
    <format dxfId="47">
      <pivotArea dataOnly="0" labelOnly="1" grandRow="1" outline="0" fieldPosition="0"/>
    </format>
    <format dxfId="46">
      <pivotArea dataOnly="0" labelOnly="1" fieldPosition="0">
        <references count="1">
          <reference field="4" count="0"/>
        </references>
      </pivotArea>
    </format>
    <format dxfId="45">
      <pivotArea dataOnly="0" labelOnly="1" grandCol="1" outline="0" fieldPosition="0"/>
    </format>
    <format dxfId="44">
      <pivotArea type="all" dataOnly="0" outline="0" fieldPosition="0"/>
    </format>
    <format dxfId="43">
      <pivotArea outline="0" collapsedLevelsAreSubtotals="1" fieldPosition="0"/>
    </format>
    <format dxfId="42">
      <pivotArea type="origin" dataOnly="0" labelOnly="1" outline="0" fieldPosition="0"/>
    </format>
    <format dxfId="41">
      <pivotArea field="4" type="button" dataOnly="0" labelOnly="1" outline="0" axis="axisCol" fieldPosition="0"/>
    </format>
    <format dxfId="40">
      <pivotArea type="topRight" dataOnly="0" labelOnly="1" outline="0" fieldPosition="0"/>
    </format>
    <format dxfId="39">
      <pivotArea field="2" type="button" dataOnly="0" labelOnly="1" outline="0" axis="axisRow" fieldPosition="0"/>
    </format>
    <format dxfId="38">
      <pivotArea dataOnly="0" labelOnly="1" fieldPosition="0">
        <references count="1">
          <reference field="2" count="0"/>
        </references>
      </pivotArea>
    </format>
    <format dxfId="37">
      <pivotArea dataOnly="0" labelOnly="1" grandRow="1" outline="0" fieldPosition="0"/>
    </format>
    <format dxfId="36">
      <pivotArea dataOnly="0" labelOnly="1" fieldPosition="0">
        <references count="1">
          <reference field="4" count="0"/>
        </references>
      </pivotArea>
    </format>
    <format dxfId="35">
      <pivotArea dataOnly="0" labelOnly="1" grandCol="1" outline="0" fieldPosition="0"/>
    </format>
    <format dxfId="34">
      <pivotArea type="all" dataOnly="0" outline="0" fieldPosition="0"/>
    </format>
    <format dxfId="33">
      <pivotArea outline="0" collapsedLevelsAreSubtotals="1" fieldPosition="0"/>
    </format>
    <format dxfId="32">
      <pivotArea type="origin" dataOnly="0" labelOnly="1" outline="0" fieldPosition="0"/>
    </format>
    <format dxfId="31">
      <pivotArea field="4" type="button" dataOnly="0" labelOnly="1" outline="0" axis="axisCol" fieldPosition="0"/>
    </format>
    <format dxfId="30">
      <pivotArea type="topRight" dataOnly="0" labelOnly="1" outline="0" fieldPosition="0"/>
    </format>
    <format dxfId="29">
      <pivotArea field="2" type="button" dataOnly="0" labelOnly="1" outline="0" axis="axisRow" fieldPosition="0"/>
    </format>
    <format dxfId="28">
      <pivotArea dataOnly="0" labelOnly="1" fieldPosition="0">
        <references count="1">
          <reference field="2" count="0"/>
        </references>
      </pivotArea>
    </format>
    <format dxfId="27">
      <pivotArea dataOnly="0" labelOnly="1" grandRow="1" outline="0" fieldPosition="0"/>
    </format>
    <format dxfId="26">
      <pivotArea dataOnly="0" labelOnly="1" fieldPosition="0">
        <references count="1">
          <reference field="4" count="0"/>
        </references>
      </pivotArea>
    </format>
    <format dxfId="25">
      <pivotArea dataOnly="0" labelOnly="1" grandCol="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0000000-0007-0000-0000-000000000000}" name="TablaDinámica2" cacheId="0" applyNumberFormats="0" applyBorderFormats="0" applyFontFormats="0" applyPatternFormats="0" applyAlignmentFormats="0" applyWidthHeightFormats="1" dataCaption="Valores" grandTotalCaption="Total " updatedVersion="8" minRefreshableVersion="3" useAutoFormatting="1" itemPrintTitles="1" createdVersion="8" indent="0" outline="1" outlineData="1" multipleFieldFilters="0" rowHeaderCaption="Ejes del Programa de Transparencia y Ética Pública">
  <location ref="A33:D49" firstHeaderRow="0" firstDataRow="1" firstDataCol="1" rowPageCount="1" colPageCount="1"/>
  <pivotFields count="12">
    <pivotField showAll="0">
      <items count="5">
        <item x="0"/>
        <item x="1"/>
        <item x="2"/>
        <item x="3"/>
        <item t="default"/>
      </items>
    </pivotField>
    <pivotField showAll="0"/>
    <pivotField showAll="0"/>
    <pivotField showAll="0"/>
    <pivotField axis="axisRow" showAll="0">
      <items count="20">
        <item x="5"/>
        <item x="10"/>
        <item x="6"/>
        <item x="3"/>
        <item x="12"/>
        <item x="1"/>
        <item m="1" x="16"/>
        <item m="1" x="15"/>
        <item x="7"/>
        <item x="14"/>
        <item x="11"/>
        <item m="1" x="18"/>
        <item m="1" x="17"/>
        <item x="13"/>
        <item x="8"/>
        <item x="9"/>
        <item x="2"/>
        <item x="4"/>
        <item x="0"/>
        <item t="default"/>
      </items>
    </pivotField>
    <pivotField showAll="0"/>
    <pivotField axis="axisPage" dataField="1" multipleItemSelectionAllowed="1" showAll="0">
      <items count="3">
        <item x="1"/>
        <item x="0"/>
        <item t="default"/>
      </items>
    </pivotField>
    <pivotField showAll="0"/>
    <pivotField showAll="0"/>
    <pivotField showAll="0"/>
    <pivotField dataField="1" numFmtId="9" showAll="0"/>
    <pivotField dataField="1" numFmtId="9" showAll="0"/>
  </pivotFields>
  <rowFields count="1">
    <field x="4"/>
  </rowFields>
  <rowItems count="16">
    <i>
      <x/>
    </i>
    <i>
      <x v="1"/>
    </i>
    <i>
      <x v="2"/>
    </i>
    <i>
      <x v="3"/>
    </i>
    <i>
      <x v="4"/>
    </i>
    <i>
      <x v="5"/>
    </i>
    <i>
      <x v="8"/>
    </i>
    <i>
      <x v="9"/>
    </i>
    <i>
      <x v="10"/>
    </i>
    <i>
      <x v="13"/>
    </i>
    <i>
      <x v="14"/>
    </i>
    <i>
      <x v="15"/>
    </i>
    <i>
      <x v="16"/>
    </i>
    <i>
      <x v="17"/>
    </i>
    <i>
      <x v="18"/>
    </i>
    <i t="grand">
      <x/>
    </i>
  </rowItems>
  <colFields count="1">
    <field x="-2"/>
  </colFields>
  <colItems count="3">
    <i>
      <x/>
    </i>
    <i i="1">
      <x v="1"/>
    </i>
    <i i="2">
      <x v="2"/>
    </i>
  </colItems>
  <pageFields count="1">
    <pageField fld="6" hier="-1"/>
  </pageFields>
  <dataFields count="3">
    <dataField name="Total Actividades" fld="6" subtotal="count" baseField="0" baseItem="0"/>
    <dataField name="Cumplimiento del periodo" fld="10" subtotal="average" baseField="0" baseItem="0" numFmtId="9"/>
    <dataField name="Cumplimiento Acumulado" fld="11" subtotal="average" baseField="0" baseItem="0" numFmtId="9"/>
  </dataFields>
  <formats count="8">
    <format dxfId="64">
      <pivotArea outline="0" collapsedLevelsAreSubtotals="1" fieldPosition="0"/>
    </format>
    <format dxfId="63">
      <pivotArea type="all" dataOnly="0" outline="0" fieldPosition="0"/>
    </format>
    <format dxfId="62">
      <pivotArea outline="0" collapsedLevelsAreSubtotals="1" fieldPosition="0"/>
    </format>
    <format dxfId="61">
      <pivotArea field="0" type="button" dataOnly="0" labelOnly="1" outline="0"/>
    </format>
    <format dxfId="60">
      <pivotArea dataOnly="0" labelOnly="1" grandRow="1" outline="0" fieldPosition="0"/>
    </format>
    <format dxfId="59">
      <pivotArea dataOnly="0" labelOnly="1" outline="0" fieldPosition="0">
        <references count="1">
          <reference field="4294967294" count="3">
            <x v="0"/>
            <x v="1"/>
            <x v="2"/>
          </reference>
        </references>
      </pivotArea>
    </format>
    <format dxfId="58">
      <pivotArea field="0" type="button" dataOnly="0" labelOnly="1" outline="0"/>
    </format>
    <format dxfId="57">
      <pivotArea dataOnly="0" labelOnly="1" outline="0" fieldPosition="0">
        <references count="1">
          <reference field="4294967294" count="3">
            <x v="0"/>
            <x v="1"/>
            <x v="2"/>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91553E5D-A8D3-403C-9AD9-BB537640873E}" name="TablaDinámica1"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rowHeaderCaption="Ejes del Programa de Transparencia y Ética Pública">
  <location ref="A38:E43" firstHeaderRow="0" firstDataRow="1" firstDataCol="1"/>
  <pivotFields count="10">
    <pivotField showAll="0"/>
    <pivotField showAll="0"/>
    <pivotField showAll="0"/>
    <pivotField showAll="0"/>
    <pivotField dataField="1" numFmtId="9" showAll="0"/>
    <pivotField dataField="1" numFmtId="9" showAll="0"/>
    <pivotField numFmtId="9" showAll="0"/>
    <pivotField dataField="1" numFmtId="9" showAll="0"/>
    <pivotField showAll="0"/>
    <pivotField axis="axisRow" showAll="0">
      <items count="5">
        <item x="2"/>
        <item x="0"/>
        <item x="3"/>
        <item x="1"/>
        <item t="default"/>
      </items>
    </pivotField>
  </pivotFields>
  <rowFields count="1">
    <field x="9"/>
  </rowFields>
  <rowItems count="5">
    <i>
      <x/>
    </i>
    <i>
      <x v="1"/>
    </i>
    <i>
      <x v="2"/>
    </i>
    <i>
      <x v="3"/>
    </i>
    <i t="grand">
      <x/>
    </i>
  </rowItems>
  <colFields count="1">
    <field x="-2"/>
  </colFields>
  <colItems count="4">
    <i>
      <x/>
    </i>
    <i i="1">
      <x v="1"/>
    </i>
    <i i="2">
      <x v="2"/>
    </i>
    <i i="3">
      <x v="3"/>
    </i>
  </colItems>
  <dataFields count="4">
    <dataField name="Actividades por eje" fld="4" subtotal="count" baseField="8" baseItem="3"/>
    <dataField name="Promedio Primer Seguimiento" fld="4" subtotal="average" baseField="8" baseItem="0" numFmtId="9"/>
    <dataField name="Promedio Segundo Seguimiento" fld="5" subtotal="average" baseField="8" baseItem="0" numFmtId="9"/>
    <dataField name="Resultado Acumulado" fld="7" subtotal="average" baseField="8" baseItem="0" numFmtId="9"/>
  </dataFields>
  <formats count="12">
    <format dxfId="15">
      <pivotArea type="all" dataOnly="0" outline="0" fieldPosition="0"/>
    </format>
    <format dxfId="14">
      <pivotArea outline="0" collapsedLevelsAreSubtotals="1" fieldPosition="0"/>
    </format>
    <format dxfId="13">
      <pivotArea field="9" type="button" dataOnly="0" labelOnly="1" outline="0" axis="axisRow" fieldPosition="0"/>
    </format>
    <format dxfId="12">
      <pivotArea dataOnly="0" labelOnly="1" outline="0" fieldPosition="0">
        <references count="1">
          <reference field="4294967294" count="3">
            <x v="1"/>
            <x v="2"/>
            <x v="3"/>
          </reference>
        </references>
      </pivotArea>
    </format>
    <format dxfId="11">
      <pivotArea dataOnly="0" labelOnly="1" fieldPosition="0">
        <references count="1">
          <reference field="9" count="0"/>
        </references>
      </pivotArea>
    </format>
    <format dxfId="10">
      <pivotArea dataOnly="0" labelOnly="1" grandRow="1" outline="0" fieldPosition="0"/>
    </format>
    <format dxfId="9">
      <pivotArea type="all" dataOnly="0" outline="0" fieldPosition="0"/>
    </format>
    <format dxfId="8">
      <pivotArea outline="0" collapsedLevelsAreSubtotals="1" fieldPosition="0"/>
    </format>
    <format dxfId="7">
      <pivotArea field="9" type="button" dataOnly="0" labelOnly="1" outline="0" axis="axisRow" fieldPosition="0"/>
    </format>
    <format dxfId="6">
      <pivotArea dataOnly="0" labelOnly="1" fieldPosition="0">
        <references count="1">
          <reference field="9" count="0"/>
        </references>
      </pivotArea>
    </format>
    <format dxfId="5">
      <pivotArea dataOnly="0" labelOnly="1" grandRow="1" outline="0" fieldPosition="0"/>
    </format>
    <format dxfId="4">
      <pivotArea dataOnly="0" labelOnly="1" outline="0" fieldPosition="0">
        <references count="1">
          <reference field="4294967294" count="4">
            <x v="0"/>
            <x v="1"/>
            <x v="2"/>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34C47B4D-1A93-46E5-AF41-5870B04D8F3D}" name="Tabla dinámica2" cacheId="4" applyNumberFormats="0" applyBorderFormats="0" applyFontFormats="0" applyPatternFormats="0" applyAlignmentFormats="0" applyWidthHeightFormats="1" dataCaption="Valores" grandTotalCaption="Total " updatedVersion="8" minRefreshableVersion="3" useAutoFormatting="1" itemPrintTitles="1" createdVersion="8" indent="0" outline="1" outlineData="1" multipleFieldFilters="0" rowHeaderCaption="Seguimiento del PETP por proceso">
  <location ref="A22:E35" firstHeaderRow="0" firstDataRow="1" firstDataCol="1"/>
  <pivotFields count="8">
    <pivotField showAll="0"/>
    <pivotField axis="axisRow" showAll="0">
      <items count="13">
        <item x="11"/>
        <item x="4"/>
        <item x="3"/>
        <item x="6"/>
        <item x="2"/>
        <item x="7"/>
        <item x="10"/>
        <item x="1"/>
        <item x="5"/>
        <item x="9"/>
        <item x="0"/>
        <item x="8"/>
        <item t="default"/>
      </items>
    </pivotField>
    <pivotField showAll="0"/>
    <pivotField showAll="0"/>
    <pivotField dataField="1" numFmtId="9" showAll="0"/>
    <pivotField dataField="1" numFmtId="9" showAll="0"/>
    <pivotField numFmtId="9" showAll="0"/>
    <pivotField dataField="1" numFmtId="9" showAll="0"/>
  </pivotFields>
  <rowFields count="1">
    <field x="1"/>
  </rowFields>
  <rowItems count="13">
    <i>
      <x/>
    </i>
    <i>
      <x v="1"/>
    </i>
    <i>
      <x v="2"/>
    </i>
    <i>
      <x v="3"/>
    </i>
    <i>
      <x v="4"/>
    </i>
    <i>
      <x v="5"/>
    </i>
    <i>
      <x v="6"/>
    </i>
    <i>
      <x v="7"/>
    </i>
    <i>
      <x v="8"/>
    </i>
    <i>
      <x v="9"/>
    </i>
    <i>
      <x v="10"/>
    </i>
    <i>
      <x v="11"/>
    </i>
    <i t="grand">
      <x/>
    </i>
  </rowItems>
  <colFields count="1">
    <field x="-2"/>
  </colFields>
  <colItems count="4">
    <i>
      <x/>
    </i>
    <i i="1">
      <x v="1"/>
    </i>
    <i i="2">
      <x v="2"/>
    </i>
    <i i="3">
      <x v="3"/>
    </i>
  </colItems>
  <dataFields count="4">
    <dataField name="Actividades por proceso" fld="4" subtotal="count" baseField="1" baseItem="0"/>
    <dataField name="Promedio Primer Seguimiento" fld="4" subtotal="average" baseField="1" baseItem="0" numFmtId="9"/>
    <dataField name="Promedio Segundo Seguimiento" fld="5" subtotal="average" baseField="1" baseItem="4" numFmtId="9"/>
    <dataField name="Resultado Acumulado" fld="7" subtotal="average" baseField="1" baseItem="0" numFmtId="9"/>
  </dataFields>
  <formats count="5">
    <format dxfId="20">
      <pivotArea outline="0" collapsedLevelsAreSubtotals="1" fieldPosition="0"/>
    </format>
    <format dxfId="19">
      <pivotArea type="all" dataOnly="0" outline="0" fieldPosition="0"/>
    </format>
    <format dxfId="18">
      <pivotArea outline="0" collapsedLevelsAreSubtotals="1" fieldPosition="0"/>
    </format>
    <format dxfId="17">
      <pivotArea dataOnly="0" labelOnly="1" grandRow="1" outline="0" fieldPosition="0"/>
    </format>
    <format dxfId="16">
      <pivotArea dataOnly="0" labelOnly="1" outline="0" fieldPosition="0">
        <references count="1">
          <reference field="4294967294" count="4">
            <x v="0"/>
            <x v="1"/>
            <x v="2"/>
            <x v="3"/>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00000000-0007-0000-0200-000004000000}" name="Tabla dinámica3" cacheId="3" applyNumberFormats="0" applyBorderFormats="0" applyFontFormats="0" applyPatternFormats="0" applyAlignmentFormats="0" applyWidthHeightFormats="1" dataCaption="Valores" updatedVersion="8" minRefreshableVersion="3" useAutoFormatting="1" itemPrintTitles="1" createdVersion="5" indent="0" outline="1" outlineData="1" multipleFieldFilters="0" colHeaderCaption="Tabla de seguimiento">
  <location ref="A2:D19" firstHeaderRow="1" firstDataRow="2" firstDataCol="1"/>
  <pivotFields count="3">
    <pivotField axis="axisCol" dataField="1" multipleItemSelectionAllowed="1" showAll="0">
      <items count="5">
        <item x="1"/>
        <item m="1" x="2"/>
        <item x="0"/>
        <item m="1" x="3"/>
        <item t="default"/>
      </items>
    </pivotField>
    <pivotField showAll="0"/>
    <pivotField axis="axisRow" showAll="0">
      <items count="19">
        <item x="3"/>
        <item x="8"/>
        <item x="4"/>
        <item x="2"/>
        <item x="11"/>
        <item x="0"/>
        <item m="1" x="17"/>
        <item m="1" x="16"/>
        <item x="5"/>
        <item x="14"/>
        <item x="9"/>
        <item x="13"/>
        <item x="10"/>
        <item x="12"/>
        <item x="6"/>
        <item x="7"/>
        <item x="1"/>
        <item m="1" x="15"/>
        <item t="default"/>
      </items>
    </pivotField>
  </pivotFields>
  <rowFields count="1">
    <field x="2"/>
  </rowFields>
  <rowItems count="16">
    <i>
      <x/>
    </i>
    <i>
      <x v="1"/>
    </i>
    <i>
      <x v="2"/>
    </i>
    <i>
      <x v="3"/>
    </i>
    <i>
      <x v="4"/>
    </i>
    <i>
      <x v="5"/>
    </i>
    <i>
      <x v="8"/>
    </i>
    <i>
      <x v="9"/>
    </i>
    <i>
      <x v="10"/>
    </i>
    <i>
      <x v="11"/>
    </i>
    <i>
      <x v="12"/>
    </i>
    <i>
      <x v="13"/>
    </i>
    <i>
      <x v="14"/>
    </i>
    <i>
      <x v="15"/>
    </i>
    <i>
      <x v="16"/>
    </i>
    <i t="grand">
      <x/>
    </i>
  </rowItems>
  <colFields count="1">
    <field x="0"/>
  </colFields>
  <colItems count="3">
    <i>
      <x/>
    </i>
    <i>
      <x v="2"/>
    </i>
    <i t="grand">
      <x/>
    </i>
  </colItems>
  <dataFields count="1">
    <dataField name="Cuenta de Estado" fld="0" subtotal="count" baseField="0" baseItem="0"/>
  </dataFields>
  <formats count="4">
    <format dxfId="24">
      <pivotArea outline="0" collapsedLevelsAreSubtotals="1" fieldPosition="0"/>
    </format>
    <format dxfId="23">
      <pivotArea dataOnly="0" labelOnly="1" fieldPosition="0">
        <references count="1">
          <reference field="0" count="0"/>
        </references>
      </pivotArea>
    </format>
    <format dxfId="22">
      <pivotArea dataOnly="0" labelOnly="1" grandCol="1" outline="0" fieldPosition="0"/>
    </format>
    <format dxfId="21">
      <pivotArea type="all" dataOnly="0"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ivotTable" Target="../pivotTables/pivotTable5.xml"/><Relationship Id="rId2" Type="http://schemas.openxmlformats.org/officeDocument/2006/relationships/pivotTable" Target="../pivotTables/pivotTable4.xml"/><Relationship Id="rId1" Type="http://schemas.openxmlformats.org/officeDocument/2006/relationships/pivotTable" Target="../pivotTables/pivot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3:G100"/>
  <sheetViews>
    <sheetView showGridLines="0" topLeftCell="A79" zoomScale="85" zoomScaleNormal="85" workbookViewId="0">
      <selection activeCell="A90" sqref="A90:G100"/>
    </sheetView>
  </sheetViews>
  <sheetFormatPr baseColWidth="10" defaultColWidth="11.453125" defaultRowHeight="14.5" x14ac:dyDescent="0.35"/>
  <cols>
    <col min="1" max="1" width="45.7265625" bestFit="1" customWidth="1"/>
    <col min="2" max="2" width="15.1796875" bestFit="1" customWidth="1"/>
    <col min="3" max="3" width="22.81640625" bestFit="1" customWidth="1"/>
    <col min="4" max="4" width="22.7265625" bestFit="1" customWidth="1"/>
    <col min="5" max="5" width="6.7265625" bestFit="1" customWidth="1"/>
    <col min="6" max="6" width="34.7265625" bestFit="1" customWidth="1"/>
    <col min="7" max="7" width="38.81640625" bestFit="1" customWidth="1"/>
  </cols>
  <sheetData>
    <row r="3" spans="1:6" x14ac:dyDescent="0.35">
      <c r="A3" s="12" t="s">
        <v>222</v>
      </c>
      <c r="B3" s="12" t="s">
        <v>223</v>
      </c>
      <c r="C3" s="12"/>
      <c r="D3" s="12"/>
    </row>
    <row r="4" spans="1:6" s="10" customFormat="1" x14ac:dyDescent="0.35">
      <c r="A4" s="12" t="s">
        <v>224</v>
      </c>
      <c r="B4" s="12" t="s">
        <v>105</v>
      </c>
      <c r="C4" s="12" t="s">
        <v>24</v>
      </c>
      <c r="D4" s="12" t="s">
        <v>225</v>
      </c>
      <c r="E4"/>
      <c r="F4"/>
    </row>
    <row r="5" spans="1:6" x14ac:dyDescent="0.35">
      <c r="A5" s="12" t="s">
        <v>52</v>
      </c>
      <c r="B5" s="12">
        <v>1</v>
      </c>
      <c r="C5" s="12">
        <v>3</v>
      </c>
      <c r="D5" s="12">
        <v>4</v>
      </c>
    </row>
    <row r="6" spans="1:6" x14ac:dyDescent="0.35">
      <c r="A6" s="12" t="s">
        <v>100</v>
      </c>
      <c r="B6" s="12">
        <v>3</v>
      </c>
      <c r="C6" s="12">
        <v>1</v>
      </c>
      <c r="D6" s="12">
        <v>4</v>
      </c>
    </row>
    <row r="7" spans="1:6" x14ac:dyDescent="0.35">
      <c r="A7" s="12" t="s">
        <v>58</v>
      </c>
      <c r="B7" s="12"/>
      <c r="C7" s="12">
        <v>2</v>
      </c>
      <c r="D7" s="12">
        <v>2</v>
      </c>
    </row>
    <row r="8" spans="1:6" x14ac:dyDescent="0.35">
      <c r="A8" s="12" t="s">
        <v>39</v>
      </c>
      <c r="B8" s="12"/>
      <c r="C8" s="12">
        <v>1</v>
      </c>
      <c r="D8" s="12">
        <v>1</v>
      </c>
    </row>
    <row r="9" spans="1:6" x14ac:dyDescent="0.35">
      <c r="A9" s="12" t="s">
        <v>120</v>
      </c>
      <c r="B9" s="12">
        <v>1</v>
      </c>
      <c r="C9" s="12">
        <v>1</v>
      </c>
      <c r="D9" s="12">
        <v>2</v>
      </c>
    </row>
    <row r="10" spans="1:6" x14ac:dyDescent="0.35">
      <c r="A10" s="12" t="s">
        <v>26</v>
      </c>
      <c r="B10" s="12"/>
      <c r="C10" s="12">
        <v>1</v>
      </c>
      <c r="D10" s="12">
        <v>1</v>
      </c>
    </row>
    <row r="11" spans="1:6" x14ac:dyDescent="0.35">
      <c r="A11" s="12" t="s">
        <v>218</v>
      </c>
      <c r="B11" s="12">
        <v>1</v>
      </c>
      <c r="C11" s="12"/>
      <c r="D11" s="12">
        <v>1</v>
      </c>
    </row>
    <row r="12" spans="1:6" x14ac:dyDescent="0.35">
      <c r="A12" s="12" t="s">
        <v>18</v>
      </c>
      <c r="B12" s="12"/>
      <c r="C12" s="12">
        <v>1</v>
      </c>
      <c r="D12" s="12">
        <v>1</v>
      </c>
    </row>
    <row r="13" spans="1:6" x14ac:dyDescent="0.35">
      <c r="A13" s="12" t="s">
        <v>65</v>
      </c>
      <c r="B13" s="12"/>
      <c r="C13" s="12">
        <v>4</v>
      </c>
      <c r="D13" s="12">
        <v>4</v>
      </c>
    </row>
    <row r="14" spans="1:6" x14ac:dyDescent="0.35">
      <c r="A14" s="12" t="s">
        <v>215</v>
      </c>
      <c r="B14" s="12">
        <v>2</v>
      </c>
      <c r="C14" s="12"/>
      <c r="D14" s="12">
        <v>2</v>
      </c>
    </row>
    <row r="15" spans="1:6" x14ac:dyDescent="0.35">
      <c r="A15" s="12" t="s">
        <v>107</v>
      </c>
      <c r="B15" s="12"/>
      <c r="C15" s="12">
        <v>1</v>
      </c>
      <c r="D15" s="12">
        <v>1</v>
      </c>
    </row>
    <row r="16" spans="1:6" x14ac:dyDescent="0.35">
      <c r="A16" s="12" t="s">
        <v>176</v>
      </c>
      <c r="B16" s="12"/>
      <c r="C16" s="12">
        <v>1</v>
      </c>
      <c r="D16" s="12">
        <v>1</v>
      </c>
    </row>
    <row r="17" spans="1:5" x14ac:dyDescent="0.35">
      <c r="A17" s="12" t="s">
        <v>114</v>
      </c>
      <c r="B17" s="12"/>
      <c r="C17" s="12">
        <v>2</v>
      </c>
      <c r="D17" s="12">
        <v>2</v>
      </c>
    </row>
    <row r="18" spans="1:5" x14ac:dyDescent="0.35">
      <c r="A18" s="12" t="s">
        <v>132</v>
      </c>
      <c r="B18" s="12"/>
      <c r="C18" s="12">
        <v>1</v>
      </c>
      <c r="D18" s="12">
        <v>1</v>
      </c>
    </row>
    <row r="19" spans="1:5" x14ac:dyDescent="0.35">
      <c r="A19" s="12" t="s">
        <v>77</v>
      </c>
      <c r="B19" s="12">
        <v>1</v>
      </c>
      <c r="C19" s="12">
        <v>2</v>
      </c>
      <c r="D19" s="12">
        <v>3</v>
      </c>
    </row>
    <row r="20" spans="1:5" x14ac:dyDescent="0.35">
      <c r="A20" s="12" t="s">
        <v>94</v>
      </c>
      <c r="B20" s="12">
        <v>4</v>
      </c>
      <c r="C20" s="12">
        <v>5</v>
      </c>
      <c r="D20" s="12">
        <v>9</v>
      </c>
    </row>
    <row r="21" spans="1:5" x14ac:dyDescent="0.35">
      <c r="A21" s="12" t="s">
        <v>33</v>
      </c>
      <c r="B21" s="12"/>
      <c r="C21" s="12">
        <v>1</v>
      </c>
      <c r="D21" s="12">
        <v>1</v>
      </c>
    </row>
    <row r="22" spans="1:5" x14ac:dyDescent="0.35">
      <c r="A22" s="12" t="s">
        <v>45</v>
      </c>
      <c r="B22" s="12"/>
      <c r="C22" s="12">
        <v>1</v>
      </c>
      <c r="D22" s="12">
        <v>1</v>
      </c>
    </row>
    <row r="23" spans="1:5" x14ac:dyDescent="0.35">
      <c r="A23" s="12" t="s">
        <v>225</v>
      </c>
      <c r="B23" s="12">
        <v>13</v>
      </c>
      <c r="C23" s="12">
        <v>28</v>
      </c>
      <c r="D23" s="12">
        <v>41</v>
      </c>
    </row>
    <row r="24" spans="1:5" x14ac:dyDescent="0.35">
      <c r="B24" s="13">
        <f>+GETPIVOTDATA("I-2025",$A$3,"I-2025","N/A")/GETPIVOTDATA("I-2025",$A$3)</f>
        <v>0.31707317073170732</v>
      </c>
      <c r="C24" s="13" t="e">
        <f>+GETPIVOTDATA("I-2025",$A$3,"I-2025","Revisar")/GETPIVOTDATA("I-2025",$A$3)</f>
        <v>#REF!</v>
      </c>
      <c r="D24" s="13">
        <f>+GETPIVOTDATA("I-2025",$A$3,"I-2025","OK")/GETPIVOTDATA("I-2025",$A$3)</f>
        <v>0.68292682926829273</v>
      </c>
      <c r="E24" s="13" t="e">
        <f>+GETPIVOTDATA("I-2025",$A$3,"I-2025","Pendiente")/GETPIVOTDATA("I-2025",$A$3)</f>
        <v>#REF!</v>
      </c>
    </row>
    <row r="31" spans="1:5" x14ac:dyDescent="0.35">
      <c r="A31" s="19" t="s">
        <v>235</v>
      </c>
      <c r="B31" s="19" t="s">
        <v>236</v>
      </c>
    </row>
    <row r="33" spans="1:4" x14ac:dyDescent="0.35">
      <c r="A33" s="19" t="s">
        <v>237</v>
      </c>
      <c r="B33" s="20" t="s">
        <v>238</v>
      </c>
      <c r="C33" s="20" t="s">
        <v>239</v>
      </c>
      <c r="D33" s="20" t="s">
        <v>240</v>
      </c>
    </row>
    <row r="34" spans="1:4" x14ac:dyDescent="0.35">
      <c r="A34" s="21" t="s">
        <v>52</v>
      </c>
      <c r="B34" s="20">
        <v>4</v>
      </c>
      <c r="C34" s="22">
        <v>0.75</v>
      </c>
      <c r="D34" s="22">
        <v>0.25</v>
      </c>
    </row>
    <row r="35" spans="1:4" x14ac:dyDescent="0.35">
      <c r="A35" s="21" t="s">
        <v>100</v>
      </c>
      <c r="B35" s="20">
        <v>4</v>
      </c>
      <c r="C35" s="22">
        <v>1</v>
      </c>
      <c r="D35" s="22">
        <v>8.3333333333333343E-2</v>
      </c>
    </row>
    <row r="36" spans="1:4" x14ac:dyDescent="0.35">
      <c r="A36" s="21" t="s">
        <v>58</v>
      </c>
      <c r="B36" s="20">
        <v>4</v>
      </c>
      <c r="C36" s="22">
        <v>1</v>
      </c>
      <c r="D36" s="22">
        <v>0.54166666666666674</v>
      </c>
    </row>
    <row r="37" spans="1:4" x14ac:dyDescent="0.35">
      <c r="A37" s="21" t="s">
        <v>39</v>
      </c>
      <c r="B37" s="20">
        <v>1</v>
      </c>
      <c r="C37" s="22">
        <v>1</v>
      </c>
      <c r="D37" s="22">
        <v>0.33333333333333337</v>
      </c>
    </row>
    <row r="38" spans="1:4" x14ac:dyDescent="0.35">
      <c r="A38" s="21" t="s">
        <v>120</v>
      </c>
      <c r="B38" s="20">
        <v>2</v>
      </c>
      <c r="C38" s="22">
        <v>1</v>
      </c>
      <c r="D38" s="22">
        <v>0.16666666666666669</v>
      </c>
    </row>
    <row r="39" spans="1:4" x14ac:dyDescent="0.35">
      <c r="A39" s="21" t="s">
        <v>26</v>
      </c>
      <c r="B39" s="20">
        <v>1</v>
      </c>
      <c r="C39" s="22">
        <v>1</v>
      </c>
      <c r="D39" s="22">
        <v>0.33333333333333337</v>
      </c>
    </row>
    <row r="40" spans="1:4" x14ac:dyDescent="0.35">
      <c r="A40" s="21" t="s">
        <v>65</v>
      </c>
      <c r="B40" s="20">
        <v>4</v>
      </c>
      <c r="C40" s="22">
        <v>1</v>
      </c>
      <c r="D40" s="22">
        <v>0.375</v>
      </c>
    </row>
    <row r="41" spans="1:4" x14ac:dyDescent="0.35">
      <c r="A41" s="21" t="s">
        <v>215</v>
      </c>
      <c r="B41" s="20">
        <v>2</v>
      </c>
      <c r="C41" s="22">
        <v>0</v>
      </c>
      <c r="D41" s="22">
        <v>0</v>
      </c>
    </row>
    <row r="42" spans="1:4" x14ac:dyDescent="0.35">
      <c r="A42" s="21" t="s">
        <v>107</v>
      </c>
      <c r="B42" s="20">
        <v>2</v>
      </c>
      <c r="C42" s="22">
        <v>1</v>
      </c>
      <c r="D42" s="22">
        <v>0.33333333333333337</v>
      </c>
    </row>
    <row r="43" spans="1:4" x14ac:dyDescent="0.35">
      <c r="A43" s="21" t="s">
        <v>132</v>
      </c>
      <c r="B43" s="20">
        <v>1</v>
      </c>
      <c r="C43" s="22">
        <v>1</v>
      </c>
      <c r="D43" s="22">
        <v>0.33333333333333337</v>
      </c>
    </row>
    <row r="44" spans="1:4" x14ac:dyDescent="0.35">
      <c r="A44" s="21" t="s">
        <v>77</v>
      </c>
      <c r="B44" s="20">
        <v>3</v>
      </c>
      <c r="C44" s="22">
        <v>1</v>
      </c>
      <c r="D44" s="22">
        <v>0.44444444444444448</v>
      </c>
    </row>
    <row r="45" spans="1:4" x14ac:dyDescent="0.35">
      <c r="A45" s="21" t="s">
        <v>94</v>
      </c>
      <c r="B45" s="20">
        <v>9</v>
      </c>
      <c r="C45" s="22">
        <v>1</v>
      </c>
      <c r="D45" s="22">
        <v>0.2592592592592593</v>
      </c>
    </row>
    <row r="46" spans="1:4" x14ac:dyDescent="0.35">
      <c r="A46" s="21" t="s">
        <v>33</v>
      </c>
      <c r="B46" s="20">
        <v>1</v>
      </c>
      <c r="C46" s="22">
        <v>1</v>
      </c>
      <c r="D46" s="22">
        <v>0.33333333333333337</v>
      </c>
    </row>
    <row r="47" spans="1:4" x14ac:dyDescent="0.35">
      <c r="A47" s="21" t="s">
        <v>45</v>
      </c>
      <c r="B47" s="20">
        <v>1</v>
      </c>
      <c r="C47" s="22">
        <v>1</v>
      </c>
      <c r="D47" s="22">
        <v>0.33333333333333337</v>
      </c>
    </row>
    <row r="48" spans="1:4" x14ac:dyDescent="0.35">
      <c r="A48" s="21" t="s">
        <v>241</v>
      </c>
      <c r="B48" s="20">
        <v>2</v>
      </c>
      <c r="C48" s="22">
        <v>0.5</v>
      </c>
      <c r="D48" s="22">
        <v>0.5</v>
      </c>
    </row>
    <row r="49" spans="1:4" x14ac:dyDescent="0.35">
      <c r="A49" s="21" t="s">
        <v>242</v>
      </c>
      <c r="B49" s="20">
        <v>41</v>
      </c>
      <c r="C49" s="22">
        <v>0.90243902439024393</v>
      </c>
      <c r="D49" s="22">
        <v>0.30081300813008138</v>
      </c>
    </row>
    <row r="90" spans="1:7" x14ac:dyDescent="0.35">
      <c r="A90" s="49" t="s">
        <v>243</v>
      </c>
      <c r="B90" s="49"/>
      <c r="C90" s="49"/>
      <c r="D90" s="49"/>
    </row>
    <row r="91" spans="1:7" ht="30.75" customHeight="1" x14ac:dyDescent="0.35">
      <c r="A91" s="50" t="s">
        <v>244</v>
      </c>
      <c r="B91" s="52" t="s">
        <v>245</v>
      </c>
      <c r="C91" s="52"/>
      <c r="D91" s="52"/>
      <c r="E91" s="52" t="s">
        <v>246</v>
      </c>
      <c r="F91" s="52"/>
      <c r="G91" s="52"/>
    </row>
    <row r="92" spans="1:7" x14ac:dyDescent="0.35">
      <c r="A92" s="51"/>
      <c r="B92" s="23" t="s">
        <v>247</v>
      </c>
      <c r="C92" s="23" t="s">
        <v>248</v>
      </c>
      <c r="D92" s="23" t="s">
        <v>249</v>
      </c>
      <c r="E92" s="23" t="s">
        <v>247</v>
      </c>
      <c r="F92" s="23" t="s">
        <v>248</v>
      </c>
      <c r="G92" s="23" t="s">
        <v>249</v>
      </c>
    </row>
    <row r="93" spans="1:7" x14ac:dyDescent="0.35">
      <c r="A93" s="24" t="s">
        <v>250</v>
      </c>
      <c r="B93" s="24"/>
      <c r="C93" s="24"/>
      <c r="D93" s="24"/>
      <c r="E93" s="24"/>
      <c r="F93" s="24"/>
      <c r="G93" s="24"/>
    </row>
    <row r="94" spans="1:7" x14ac:dyDescent="0.35">
      <c r="A94" s="24" t="s">
        <v>251</v>
      </c>
      <c r="B94" s="24"/>
      <c r="C94" s="24"/>
      <c r="D94" s="24"/>
      <c r="E94" s="24"/>
      <c r="F94" s="24"/>
      <c r="G94" s="24"/>
    </row>
    <row r="95" spans="1:7" x14ac:dyDescent="0.35">
      <c r="A95" s="24" t="s">
        <v>252</v>
      </c>
      <c r="B95" s="24"/>
      <c r="C95" s="24"/>
      <c r="D95" s="24"/>
      <c r="E95" s="24"/>
      <c r="F95" s="24"/>
      <c r="G95" s="24"/>
    </row>
    <row r="96" spans="1:7" x14ac:dyDescent="0.35">
      <c r="A96" s="24" t="s">
        <v>253</v>
      </c>
      <c r="B96" s="24"/>
      <c r="C96" s="24"/>
      <c r="D96" s="24"/>
      <c r="E96" s="24"/>
      <c r="F96" s="24"/>
      <c r="G96" s="24"/>
    </row>
    <row r="97" spans="1:7" x14ac:dyDescent="0.35">
      <c r="A97" s="24"/>
      <c r="B97" s="24"/>
      <c r="C97" s="24"/>
      <c r="D97" s="24"/>
      <c r="E97" s="24"/>
      <c r="F97" s="24"/>
      <c r="G97" s="24"/>
    </row>
    <row r="98" spans="1:7" x14ac:dyDescent="0.35">
      <c r="A98" s="24"/>
      <c r="B98" s="24"/>
      <c r="C98" s="24"/>
      <c r="D98" s="24"/>
      <c r="E98" s="24"/>
      <c r="F98" s="24"/>
      <c r="G98" s="24"/>
    </row>
    <row r="99" spans="1:7" x14ac:dyDescent="0.35">
      <c r="A99" s="24"/>
      <c r="B99" s="24"/>
      <c r="C99" s="24"/>
      <c r="D99" s="24"/>
      <c r="E99" s="24"/>
      <c r="F99" s="24"/>
      <c r="G99" s="24"/>
    </row>
    <row r="100" spans="1:7" x14ac:dyDescent="0.35">
      <c r="A100" s="25" t="s">
        <v>254</v>
      </c>
      <c r="B100" s="25"/>
      <c r="C100" s="25"/>
      <c r="D100" s="25"/>
      <c r="E100" s="25"/>
      <c r="F100" s="25"/>
      <c r="G100" s="25"/>
    </row>
  </sheetData>
  <mergeCells count="4">
    <mergeCell ref="A90:D90"/>
    <mergeCell ref="A91:A92"/>
    <mergeCell ref="B91:D91"/>
    <mergeCell ref="E91:G9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8B9B4-627F-4052-9FD6-D743D3B839B9}">
  <dimension ref="A1:AH47"/>
  <sheetViews>
    <sheetView tabSelected="1" zoomScale="50" zoomScaleNormal="50" zoomScaleSheetLayoutView="70" workbookViewId="0">
      <pane xSplit="2" ySplit="3" topLeftCell="C8" activePane="bottomRight" state="frozen"/>
      <selection pane="topRight" activeCell="C1" sqref="C1"/>
      <selection pane="bottomLeft" activeCell="A4" sqref="A4"/>
      <selection pane="bottomRight" activeCell="P47" sqref="P47"/>
    </sheetView>
  </sheetViews>
  <sheetFormatPr baseColWidth="10" defaultColWidth="11.453125" defaultRowHeight="14.5" outlineLevelCol="1" x14ac:dyDescent="0.35"/>
  <cols>
    <col min="1" max="1" width="24.453125" style="4" customWidth="1"/>
    <col min="2" max="2" width="3.81640625" style="5" customWidth="1"/>
    <col min="3" max="4" width="40.54296875" style="4" customWidth="1"/>
    <col min="5" max="5" width="33.7265625" style="4" customWidth="1"/>
    <col min="6" max="6" width="39.453125" style="4" customWidth="1"/>
    <col min="7" max="7" width="17.453125" style="5" customWidth="1"/>
    <col min="8" max="10" width="6.7265625" style="4" customWidth="1"/>
    <col min="11" max="13" width="78.26953125" style="4" customWidth="1" outlineLevel="1"/>
    <col min="14" max="14" width="19.1796875" style="4" customWidth="1" outlineLevel="1"/>
    <col min="15" max="17" width="78.26953125" style="4" customWidth="1"/>
    <col min="18" max="18" width="19.453125" style="39" customWidth="1"/>
    <col min="19" max="21" width="78.26953125" style="4" hidden="1" customWidth="1" outlineLevel="1"/>
    <col min="22" max="22" width="18.26953125" style="4" hidden="1" customWidth="1" outlineLevel="1"/>
    <col min="23" max="23" width="3.54296875" customWidth="1" collapsed="1"/>
    <col min="24" max="25" width="16.453125" style="5" hidden="1" customWidth="1" outlineLevel="1"/>
    <col min="26" max="26" width="21.81640625" style="5" hidden="1" customWidth="1" outlineLevel="1"/>
    <col min="27" max="27" width="18.7265625" style="5" hidden="1" customWidth="1" outlineLevel="1"/>
    <col min="28" max="30" width="15.453125" style="10" hidden="1" customWidth="1" outlineLevel="1"/>
    <col min="31" max="31" width="18.1796875" style="5" hidden="1" customWidth="1" outlineLevel="1"/>
    <col min="32" max="32" width="23.36328125" style="4" hidden="1" customWidth="1" outlineLevel="1"/>
    <col min="33" max="33" width="17.90625" style="4" hidden="1" customWidth="1" outlineLevel="1"/>
    <col min="34" max="34" width="11.453125" style="4" collapsed="1"/>
    <col min="35" max="16384" width="11.453125" style="4"/>
  </cols>
  <sheetData>
    <row r="1" spans="1:33" ht="23.15" customHeight="1" x14ac:dyDescent="0.35">
      <c r="A1" s="14" t="s">
        <v>0</v>
      </c>
      <c r="B1" s="14"/>
      <c r="C1" s="14"/>
      <c r="D1" s="14"/>
      <c r="E1" s="14"/>
      <c r="F1" s="14"/>
      <c r="G1" s="14"/>
      <c r="H1" s="14"/>
      <c r="I1" s="14"/>
      <c r="J1" s="14"/>
      <c r="K1" s="14"/>
      <c r="L1" s="14"/>
      <c r="M1" s="14"/>
      <c r="O1" s="14"/>
      <c r="P1" s="14"/>
      <c r="Q1" s="14"/>
      <c r="S1" s="14"/>
      <c r="T1" s="14"/>
      <c r="U1" s="14"/>
      <c r="V1" s="14"/>
      <c r="X1" s="10"/>
      <c r="Y1" s="10"/>
    </row>
    <row r="2" spans="1:33" ht="14.5" customHeight="1" x14ac:dyDescent="0.35">
      <c r="A2" s="11"/>
      <c r="B2" s="11"/>
      <c r="C2" s="11"/>
      <c r="D2" s="11"/>
      <c r="E2" s="11"/>
      <c r="F2" s="11"/>
      <c r="G2" s="11" t="s">
        <v>1</v>
      </c>
      <c r="H2" s="53" t="s">
        <v>2</v>
      </c>
      <c r="I2" s="53"/>
      <c r="J2" s="53"/>
      <c r="K2" s="54" t="s">
        <v>3</v>
      </c>
      <c r="L2" s="55"/>
      <c r="M2" s="56"/>
      <c r="O2" s="57" t="s">
        <v>4</v>
      </c>
      <c r="P2" s="58"/>
      <c r="Q2" s="59"/>
      <c r="S2" s="35" t="s">
        <v>4</v>
      </c>
      <c r="T2" s="36"/>
      <c r="U2" s="37"/>
      <c r="V2" s="37"/>
      <c r="X2" s="10"/>
      <c r="Y2" s="10"/>
    </row>
    <row r="3" spans="1:33" s="5" customFormat="1" ht="33.75" customHeight="1" x14ac:dyDescent="0.35">
      <c r="A3" s="15" t="s">
        <v>5</v>
      </c>
      <c r="B3" s="15" t="s">
        <v>6</v>
      </c>
      <c r="C3" s="15" t="s">
        <v>7</v>
      </c>
      <c r="D3" s="15" t="s">
        <v>316</v>
      </c>
      <c r="E3" s="15" t="s">
        <v>8</v>
      </c>
      <c r="F3" s="15" t="s">
        <v>9</v>
      </c>
      <c r="G3" s="11"/>
      <c r="H3" s="16" t="s">
        <v>10</v>
      </c>
      <c r="I3" s="16" t="s">
        <v>11</v>
      </c>
      <c r="J3" s="16" t="s">
        <v>12</v>
      </c>
      <c r="K3" s="16" t="s">
        <v>13</v>
      </c>
      <c r="L3" s="16" t="s">
        <v>14</v>
      </c>
      <c r="M3" s="16" t="s">
        <v>15</v>
      </c>
      <c r="N3" s="31" t="s">
        <v>281</v>
      </c>
      <c r="O3" s="34" t="s">
        <v>13</v>
      </c>
      <c r="P3" s="34" t="s">
        <v>14</v>
      </c>
      <c r="Q3" s="34" t="s">
        <v>15</v>
      </c>
      <c r="R3" s="40" t="s">
        <v>282</v>
      </c>
      <c r="S3" s="31" t="s">
        <v>13</v>
      </c>
      <c r="T3" s="31" t="s">
        <v>14</v>
      </c>
      <c r="U3" s="31" t="s">
        <v>15</v>
      </c>
      <c r="V3" s="31" t="s">
        <v>284</v>
      </c>
      <c r="X3" s="31" t="s">
        <v>233</v>
      </c>
      <c r="Y3" s="31" t="str">
        <f>D3</f>
        <v>Proceso</v>
      </c>
      <c r="Z3" s="31" t="s">
        <v>8</v>
      </c>
      <c r="AA3" s="31" t="s">
        <v>1</v>
      </c>
      <c r="AB3" s="31" t="str">
        <f t="shared" ref="AB3:AB44" si="0">N3</f>
        <v>Primer Seguimiento</v>
      </c>
      <c r="AC3" s="31" t="str">
        <f t="shared" ref="AC3:AC44" si="1">R3</f>
        <v>Segundo Seguimiento</v>
      </c>
      <c r="AD3" s="31" t="str">
        <f t="shared" ref="AD3:AD44" si="2">V3</f>
        <v>Tercer Seguimiento</v>
      </c>
      <c r="AE3" s="31" t="s">
        <v>283</v>
      </c>
      <c r="AF3" s="31" t="str">
        <f>A3</f>
        <v>Estrategias institucionales</v>
      </c>
      <c r="AG3" s="31" t="s">
        <v>312</v>
      </c>
    </row>
    <row r="4" spans="1:33" ht="111.65" customHeight="1" x14ac:dyDescent="0.35">
      <c r="A4" s="60" t="s">
        <v>16</v>
      </c>
      <c r="B4" s="3">
        <v>1</v>
      </c>
      <c r="C4" s="1" t="s">
        <v>17</v>
      </c>
      <c r="D4" s="1" t="s">
        <v>26</v>
      </c>
      <c r="E4" s="1" t="s">
        <v>26</v>
      </c>
      <c r="F4" s="1" t="s">
        <v>19</v>
      </c>
      <c r="G4" s="2" t="s">
        <v>20</v>
      </c>
      <c r="H4" s="2" t="s">
        <v>21</v>
      </c>
      <c r="I4" s="2"/>
      <c r="J4" s="2"/>
      <c r="K4" s="17" t="s">
        <v>22</v>
      </c>
      <c r="L4" s="17" t="s">
        <v>22</v>
      </c>
      <c r="M4" s="17" t="s">
        <v>23</v>
      </c>
      <c r="N4" s="32">
        <v>1</v>
      </c>
      <c r="O4" s="17" t="s">
        <v>280</v>
      </c>
      <c r="P4" s="17" t="s">
        <v>280</v>
      </c>
      <c r="Q4" s="18" t="s">
        <v>333</v>
      </c>
      <c r="R4" s="32">
        <v>1</v>
      </c>
      <c r="S4" s="18"/>
      <c r="T4" s="18"/>
      <c r="U4" s="18"/>
      <c r="V4" s="32"/>
      <c r="X4" s="2" t="s">
        <v>24</v>
      </c>
      <c r="Y4" s="2" t="str">
        <f t="shared" ref="Y4:Z44" si="3">D4</f>
        <v>Líderes de proceso</v>
      </c>
      <c r="Z4" s="38" t="str">
        <f>E4</f>
        <v>Líderes de proceso</v>
      </c>
      <c r="AA4" s="2" t="str">
        <f t="shared" ref="AA4:AA44" si="4">G4</f>
        <v>Anual</v>
      </c>
      <c r="AB4" s="32">
        <f t="shared" si="0"/>
        <v>1</v>
      </c>
      <c r="AC4" s="32">
        <f t="shared" si="1"/>
        <v>1</v>
      </c>
      <c r="AD4" s="32">
        <f t="shared" si="2"/>
        <v>0</v>
      </c>
      <c r="AE4" s="32">
        <f>+AB4+AC4+AD4</f>
        <v>2</v>
      </c>
      <c r="AF4" s="38" t="s">
        <v>16</v>
      </c>
      <c r="AG4" s="41" t="s">
        <v>250</v>
      </c>
    </row>
    <row r="5" spans="1:33" ht="167.5" customHeight="1" x14ac:dyDescent="0.35">
      <c r="A5" s="60"/>
      <c r="B5" s="3">
        <f>+B4+1</f>
        <v>2</v>
      </c>
      <c r="C5" s="1" t="s">
        <v>25</v>
      </c>
      <c r="D5" s="1" t="s">
        <v>26</v>
      </c>
      <c r="E5" s="1" t="s">
        <v>26</v>
      </c>
      <c r="F5" s="1" t="s">
        <v>27</v>
      </c>
      <c r="G5" s="2" t="s">
        <v>28</v>
      </c>
      <c r="H5" s="2" t="s">
        <v>21</v>
      </c>
      <c r="I5" s="2" t="s">
        <v>21</v>
      </c>
      <c r="J5" s="2" t="s">
        <v>21</v>
      </c>
      <c r="K5" s="17" t="s">
        <v>29</v>
      </c>
      <c r="L5" s="17" t="s">
        <v>29</v>
      </c>
      <c r="M5" s="17" t="s">
        <v>30</v>
      </c>
      <c r="N5" s="32">
        <v>0.33333333333333337</v>
      </c>
      <c r="O5" s="17" t="s">
        <v>294</v>
      </c>
      <c r="P5" s="17" t="s">
        <v>294</v>
      </c>
      <c r="Q5" s="18" t="s">
        <v>334</v>
      </c>
      <c r="R5" s="32">
        <v>0.33333333333333337</v>
      </c>
      <c r="S5" s="18"/>
      <c r="T5" s="18"/>
      <c r="U5" s="18"/>
      <c r="V5" s="32"/>
      <c r="X5" s="2" t="s">
        <v>24</v>
      </c>
      <c r="Y5" s="2" t="str">
        <f t="shared" si="3"/>
        <v>Líderes de proceso</v>
      </c>
      <c r="Z5" s="38" t="str">
        <f t="shared" si="3"/>
        <v>Líderes de proceso</v>
      </c>
      <c r="AA5" s="2" t="str">
        <f t="shared" si="4"/>
        <v>Trimestral</v>
      </c>
      <c r="AB5" s="32">
        <f t="shared" si="0"/>
        <v>0.33333333333333337</v>
      </c>
      <c r="AC5" s="32">
        <f t="shared" si="1"/>
        <v>0.33333333333333337</v>
      </c>
      <c r="AD5" s="32">
        <f t="shared" si="2"/>
        <v>0</v>
      </c>
      <c r="AE5" s="32">
        <f t="shared" ref="AE5:AE44" si="5">+AB5+AC5+AD5</f>
        <v>0.66666666666666674</v>
      </c>
      <c r="AF5" s="38" t="s">
        <v>16</v>
      </c>
      <c r="AG5" s="41" t="s">
        <v>250</v>
      </c>
    </row>
    <row r="6" spans="1:33" ht="136" customHeight="1" x14ac:dyDescent="0.35">
      <c r="A6" s="60" t="s">
        <v>31</v>
      </c>
      <c r="B6" s="3">
        <f>+B5+1</f>
        <v>3</v>
      </c>
      <c r="C6" s="8" t="s">
        <v>32</v>
      </c>
      <c r="D6" s="8" t="s">
        <v>315</v>
      </c>
      <c r="E6" s="8" t="s">
        <v>33</v>
      </c>
      <c r="F6" s="8" t="s">
        <v>34</v>
      </c>
      <c r="G6" s="2" t="s">
        <v>28</v>
      </c>
      <c r="H6" s="2" t="s">
        <v>21</v>
      </c>
      <c r="I6" s="2" t="s">
        <v>21</v>
      </c>
      <c r="J6" s="2" t="s">
        <v>21</v>
      </c>
      <c r="K6" s="17" t="s">
        <v>35</v>
      </c>
      <c r="L6" s="17" t="s">
        <v>36</v>
      </c>
      <c r="M6" s="17" t="s">
        <v>37</v>
      </c>
      <c r="N6" s="32">
        <v>0.33333333333333337</v>
      </c>
      <c r="O6" s="29" t="s">
        <v>35</v>
      </c>
      <c r="P6" s="29" t="s">
        <v>274</v>
      </c>
      <c r="Q6" s="18" t="s">
        <v>335</v>
      </c>
      <c r="R6" s="32">
        <v>0.33333333333333337</v>
      </c>
      <c r="S6" s="18"/>
      <c r="T6" s="18"/>
      <c r="U6" s="18"/>
      <c r="V6" s="32"/>
      <c r="X6" s="2" t="s">
        <v>24</v>
      </c>
      <c r="Y6" s="2" t="str">
        <f t="shared" si="3"/>
        <v>Gestión Financiera</v>
      </c>
      <c r="Z6" s="38" t="str">
        <f t="shared" si="3"/>
        <v xml:space="preserve">Tesorería </v>
      </c>
      <c r="AA6" s="2" t="str">
        <f t="shared" si="4"/>
        <v>Trimestral</v>
      </c>
      <c r="AB6" s="32">
        <f t="shared" si="0"/>
        <v>0.33333333333333337</v>
      </c>
      <c r="AC6" s="32">
        <f t="shared" si="1"/>
        <v>0.33333333333333337</v>
      </c>
      <c r="AD6" s="32">
        <f t="shared" si="2"/>
        <v>0</v>
      </c>
      <c r="AE6" s="32">
        <f t="shared" si="5"/>
        <v>0.66666666666666674</v>
      </c>
      <c r="AF6" s="38" t="str">
        <f>A6</f>
        <v>6.1.2. Gestión de riesgos de lavado de activos y financiación del terrorismo (LA/FT/FP).</v>
      </c>
      <c r="AG6" s="41" t="s">
        <v>250</v>
      </c>
    </row>
    <row r="7" spans="1:33" ht="197.15" customHeight="1" x14ac:dyDescent="0.35">
      <c r="A7" s="60"/>
      <c r="B7" s="3">
        <f t="shared" ref="B7:B44" si="6">+B6+1</f>
        <v>4</v>
      </c>
      <c r="C7" s="9" t="s">
        <v>38</v>
      </c>
      <c r="D7" s="8" t="s">
        <v>315</v>
      </c>
      <c r="E7" s="8" t="s">
        <v>39</v>
      </c>
      <c r="F7" s="8" t="s">
        <v>40</v>
      </c>
      <c r="G7" s="2" t="s">
        <v>28</v>
      </c>
      <c r="H7" s="2" t="s">
        <v>21</v>
      </c>
      <c r="I7" s="2" t="s">
        <v>21</v>
      </c>
      <c r="J7" s="2" t="s">
        <v>21</v>
      </c>
      <c r="K7" s="17" t="s">
        <v>41</v>
      </c>
      <c r="L7" s="17" t="s">
        <v>42</v>
      </c>
      <c r="M7" s="17" t="s">
        <v>43</v>
      </c>
      <c r="N7" s="32">
        <v>0.33333333333333337</v>
      </c>
      <c r="O7" s="17" t="s">
        <v>304</v>
      </c>
      <c r="P7" s="17" t="s">
        <v>305</v>
      </c>
      <c r="Q7" s="28" t="s">
        <v>336</v>
      </c>
      <c r="R7" s="32">
        <v>0.33333333333333337</v>
      </c>
      <c r="S7" s="18"/>
      <c r="T7" s="18"/>
      <c r="U7" s="18"/>
      <c r="V7" s="32"/>
      <c r="X7" s="2" t="s">
        <v>24</v>
      </c>
      <c r="Y7" s="2" t="str">
        <f t="shared" si="3"/>
        <v>Gestión Financiera</v>
      </c>
      <c r="Z7" s="38" t="str">
        <f t="shared" si="3"/>
        <v>Contabilidad</v>
      </c>
      <c r="AA7" s="2" t="str">
        <f t="shared" si="4"/>
        <v>Trimestral</v>
      </c>
      <c r="AB7" s="32">
        <f t="shared" si="0"/>
        <v>0.33333333333333337</v>
      </c>
      <c r="AC7" s="32">
        <f t="shared" si="1"/>
        <v>0.33333333333333337</v>
      </c>
      <c r="AD7" s="32">
        <f t="shared" si="2"/>
        <v>0</v>
      </c>
      <c r="AE7" s="32">
        <f t="shared" si="5"/>
        <v>0.66666666666666674</v>
      </c>
      <c r="AF7" s="38" t="s">
        <v>31</v>
      </c>
      <c r="AG7" s="41" t="s">
        <v>250</v>
      </c>
    </row>
    <row r="8" spans="1:33" ht="128.15" customHeight="1" x14ac:dyDescent="0.35">
      <c r="A8" s="60"/>
      <c r="B8" s="3">
        <f t="shared" si="6"/>
        <v>5</v>
      </c>
      <c r="C8" s="8" t="s">
        <v>44</v>
      </c>
      <c r="D8" s="8" t="s">
        <v>315</v>
      </c>
      <c r="E8" s="8" t="s">
        <v>39</v>
      </c>
      <c r="F8" s="8" t="s">
        <v>46</v>
      </c>
      <c r="G8" s="2" t="s">
        <v>28</v>
      </c>
      <c r="H8" s="2" t="s">
        <v>21</v>
      </c>
      <c r="I8" s="2" t="s">
        <v>21</v>
      </c>
      <c r="J8" s="2" t="s">
        <v>21</v>
      </c>
      <c r="K8" s="17" t="s">
        <v>47</v>
      </c>
      <c r="L8" s="17" t="s">
        <v>48</v>
      </c>
      <c r="M8" s="17" t="s">
        <v>49</v>
      </c>
      <c r="N8" s="32">
        <v>0.33333333333333337</v>
      </c>
      <c r="O8" s="29" t="s">
        <v>276</v>
      </c>
      <c r="P8" s="29" t="s">
        <v>275</v>
      </c>
      <c r="Q8" s="18" t="s">
        <v>337</v>
      </c>
      <c r="R8" s="32">
        <v>0.33333333333333337</v>
      </c>
      <c r="S8" s="18"/>
      <c r="T8" s="18"/>
      <c r="U8" s="18"/>
      <c r="V8" s="32"/>
      <c r="X8" s="2" t="s">
        <v>24</v>
      </c>
      <c r="Y8" s="2" t="str">
        <f t="shared" si="3"/>
        <v>Gestión Financiera</v>
      </c>
      <c r="Z8" s="38" t="str">
        <f t="shared" si="3"/>
        <v>Contabilidad</v>
      </c>
      <c r="AA8" s="2" t="str">
        <f t="shared" si="4"/>
        <v>Trimestral</v>
      </c>
      <c r="AB8" s="32">
        <f t="shared" si="0"/>
        <v>0.33333333333333337</v>
      </c>
      <c r="AC8" s="32">
        <f t="shared" si="1"/>
        <v>0.33333333333333337</v>
      </c>
      <c r="AD8" s="32">
        <f t="shared" si="2"/>
        <v>0</v>
      </c>
      <c r="AE8" s="32">
        <f t="shared" si="5"/>
        <v>0.66666666666666674</v>
      </c>
      <c r="AF8" s="38" t="s">
        <v>31</v>
      </c>
      <c r="AG8" s="41" t="s">
        <v>250</v>
      </c>
    </row>
    <row r="9" spans="1:33" ht="163" customHeight="1" x14ac:dyDescent="0.35">
      <c r="A9" s="60" t="s">
        <v>50</v>
      </c>
      <c r="B9" s="3">
        <f t="shared" si="6"/>
        <v>6</v>
      </c>
      <c r="C9" s="1" t="s">
        <v>51</v>
      </c>
      <c r="D9" s="1" t="s">
        <v>317</v>
      </c>
      <c r="E9" s="1" t="s">
        <v>52</v>
      </c>
      <c r="F9" s="1" t="s">
        <v>53</v>
      </c>
      <c r="G9" s="2" t="s">
        <v>28</v>
      </c>
      <c r="H9" s="2" t="s">
        <v>21</v>
      </c>
      <c r="I9" s="2" t="s">
        <v>21</v>
      </c>
      <c r="J9" s="2" t="s">
        <v>21</v>
      </c>
      <c r="K9" s="17" t="s">
        <v>54</v>
      </c>
      <c r="L9" s="17" t="s">
        <v>55</v>
      </c>
      <c r="M9" s="17" t="s">
        <v>56</v>
      </c>
      <c r="N9" s="32">
        <v>0.33333333333333337</v>
      </c>
      <c r="O9" s="17" t="s">
        <v>227</v>
      </c>
      <c r="P9" s="17" t="s">
        <v>273</v>
      </c>
      <c r="Q9" s="18" t="s">
        <v>338</v>
      </c>
      <c r="R9" s="32">
        <v>0.33333333333333331</v>
      </c>
      <c r="S9" s="18"/>
      <c r="T9" s="18"/>
      <c r="U9" s="18"/>
      <c r="V9" s="32"/>
      <c r="X9" s="2" t="s">
        <v>24</v>
      </c>
      <c r="Y9" s="2" t="str">
        <f t="shared" si="3"/>
        <v>Gestión de relacionamiento con grupos de interés</v>
      </c>
      <c r="Z9" s="38" t="str">
        <f t="shared" si="3"/>
        <v>Atención al usuario</v>
      </c>
      <c r="AA9" s="2" t="str">
        <f t="shared" si="4"/>
        <v>Trimestral</v>
      </c>
      <c r="AB9" s="32">
        <f t="shared" si="0"/>
        <v>0.33333333333333337</v>
      </c>
      <c r="AC9" s="32">
        <f t="shared" si="1"/>
        <v>0.33333333333333331</v>
      </c>
      <c r="AD9" s="32">
        <f t="shared" si="2"/>
        <v>0</v>
      </c>
      <c r="AE9" s="32">
        <f t="shared" si="5"/>
        <v>0.66666666666666674</v>
      </c>
      <c r="AF9" s="38" t="str">
        <f>A9</f>
        <v>6.1.3. canales de denuncia por actos de corrupción</v>
      </c>
      <c r="AG9" s="41" t="s">
        <v>250</v>
      </c>
    </row>
    <row r="10" spans="1:33" ht="126.65" customHeight="1" x14ac:dyDescent="0.35">
      <c r="A10" s="60"/>
      <c r="B10" s="3">
        <f t="shared" si="6"/>
        <v>7</v>
      </c>
      <c r="C10" s="1" t="s">
        <v>57</v>
      </c>
      <c r="D10" s="1" t="s">
        <v>318</v>
      </c>
      <c r="E10" s="1" t="s">
        <v>58</v>
      </c>
      <c r="F10" s="1" t="s">
        <v>59</v>
      </c>
      <c r="G10" s="2" t="s">
        <v>28</v>
      </c>
      <c r="H10" s="2" t="s">
        <v>21</v>
      </c>
      <c r="I10" s="2" t="s">
        <v>21</v>
      </c>
      <c r="J10" s="2" t="s">
        <v>21</v>
      </c>
      <c r="K10" s="17" t="s">
        <v>60</v>
      </c>
      <c r="L10" s="17" t="s">
        <v>61</v>
      </c>
      <c r="M10" s="17" t="s">
        <v>62</v>
      </c>
      <c r="N10" s="32">
        <v>0.33333333333333337</v>
      </c>
      <c r="O10" s="29" t="s">
        <v>286</v>
      </c>
      <c r="P10" s="29" t="s">
        <v>285</v>
      </c>
      <c r="Q10" s="18" t="s">
        <v>339</v>
      </c>
      <c r="R10" s="32">
        <v>0.33333333333333331</v>
      </c>
      <c r="S10" s="18"/>
      <c r="T10" s="18"/>
      <c r="U10" s="18"/>
      <c r="V10" s="32"/>
      <c r="X10" s="2" t="s">
        <v>24</v>
      </c>
      <c r="Y10" s="2" t="str">
        <f t="shared" si="3"/>
        <v>Gestión de comunicaciones</v>
      </c>
      <c r="Z10" s="38" t="str">
        <f t="shared" si="3"/>
        <v>Comunicaciones y Planeación</v>
      </c>
      <c r="AA10" s="2" t="str">
        <f t="shared" si="4"/>
        <v>Trimestral</v>
      </c>
      <c r="AB10" s="32">
        <f t="shared" si="0"/>
        <v>0.33333333333333337</v>
      </c>
      <c r="AC10" s="32">
        <f t="shared" si="1"/>
        <v>0.33333333333333331</v>
      </c>
      <c r="AD10" s="32">
        <f t="shared" si="2"/>
        <v>0</v>
      </c>
      <c r="AE10" s="32">
        <f t="shared" si="5"/>
        <v>0.66666666666666674</v>
      </c>
      <c r="AF10" s="38" t="s">
        <v>50</v>
      </c>
      <c r="AG10" s="41" t="s">
        <v>250</v>
      </c>
    </row>
    <row r="11" spans="1:33" ht="140.25" customHeight="1" x14ac:dyDescent="0.35">
      <c r="A11" s="60" t="s">
        <v>63</v>
      </c>
      <c r="B11" s="3">
        <f t="shared" si="6"/>
        <v>8</v>
      </c>
      <c r="C11" s="1" t="s">
        <v>64</v>
      </c>
      <c r="D11" s="1" t="s">
        <v>319</v>
      </c>
      <c r="E11" s="1" t="s">
        <v>65</v>
      </c>
      <c r="F11" s="1" t="s">
        <v>66</v>
      </c>
      <c r="G11" s="2" t="s">
        <v>28</v>
      </c>
      <c r="H11" s="2" t="s">
        <v>21</v>
      </c>
      <c r="I11" s="2" t="s">
        <v>21</v>
      </c>
      <c r="J11" s="2" t="s">
        <v>21</v>
      </c>
      <c r="K11" s="17" t="s">
        <v>67</v>
      </c>
      <c r="L11" s="17" t="s">
        <v>68</v>
      </c>
      <c r="M11" s="17" t="s">
        <v>69</v>
      </c>
      <c r="N11" s="32">
        <v>0.33333333333333337</v>
      </c>
      <c r="O11" s="17" t="s">
        <v>300</v>
      </c>
      <c r="P11" s="17" t="s">
        <v>299</v>
      </c>
      <c r="Q11" s="18" t="s">
        <v>340</v>
      </c>
      <c r="R11" s="32">
        <v>0.33333333333333331</v>
      </c>
      <c r="S11" s="18"/>
      <c r="T11" s="18"/>
      <c r="U11" s="18"/>
      <c r="V11" s="32"/>
      <c r="X11" s="2" t="s">
        <v>24</v>
      </c>
      <c r="Y11" s="2" t="str">
        <f t="shared" si="3"/>
        <v>Gestión Contractual</v>
      </c>
      <c r="Z11" s="38" t="str">
        <f t="shared" si="3"/>
        <v xml:space="preserve">Oficina Asesora Jurídica </v>
      </c>
      <c r="AA11" s="2" t="str">
        <f t="shared" si="4"/>
        <v>Trimestral</v>
      </c>
      <c r="AB11" s="32">
        <f t="shared" si="0"/>
        <v>0.33333333333333337</v>
      </c>
      <c r="AC11" s="32">
        <f t="shared" si="1"/>
        <v>0.33333333333333331</v>
      </c>
      <c r="AD11" s="32">
        <f t="shared" si="2"/>
        <v>0</v>
      </c>
      <c r="AE11" s="32">
        <f t="shared" si="5"/>
        <v>0.66666666666666674</v>
      </c>
      <c r="AF11" s="38" t="s">
        <v>63</v>
      </c>
      <c r="AG11" s="41" t="s">
        <v>250</v>
      </c>
    </row>
    <row r="12" spans="1:33" ht="128.15" customHeight="1" x14ac:dyDescent="0.35">
      <c r="A12" s="60"/>
      <c r="B12" s="3">
        <f t="shared" si="6"/>
        <v>9</v>
      </c>
      <c r="C12" s="1" t="s">
        <v>70</v>
      </c>
      <c r="D12" s="1" t="s">
        <v>320</v>
      </c>
      <c r="E12" s="1" t="s">
        <v>65</v>
      </c>
      <c r="F12" s="1" t="s">
        <v>71</v>
      </c>
      <c r="G12" s="2" t="s">
        <v>72</v>
      </c>
      <c r="H12" s="2" t="s">
        <v>21</v>
      </c>
      <c r="I12" s="2"/>
      <c r="J12" s="2" t="s">
        <v>21</v>
      </c>
      <c r="K12" s="17" t="s">
        <v>73</v>
      </c>
      <c r="L12" s="17" t="s">
        <v>74</v>
      </c>
      <c r="M12" s="17" t="s">
        <v>75</v>
      </c>
      <c r="N12" s="32">
        <v>0.5</v>
      </c>
      <c r="O12" s="17" t="s">
        <v>329</v>
      </c>
      <c r="P12" s="17" t="s">
        <v>328</v>
      </c>
      <c r="Q12" s="18" t="s">
        <v>341</v>
      </c>
      <c r="R12" s="32">
        <v>0.5</v>
      </c>
      <c r="S12" s="18"/>
      <c r="T12" s="18"/>
      <c r="U12" s="18"/>
      <c r="V12" s="32"/>
      <c r="X12" s="2" t="s">
        <v>234</v>
      </c>
      <c r="Y12" s="2" t="str">
        <f t="shared" si="3"/>
        <v>Gestión Jurídica</v>
      </c>
      <c r="Z12" s="38" t="str">
        <f t="shared" si="3"/>
        <v xml:space="preserve">Oficina Asesora Jurídica </v>
      </c>
      <c r="AA12" s="2" t="str">
        <f t="shared" si="4"/>
        <v>Semestral</v>
      </c>
      <c r="AB12" s="32">
        <f t="shared" si="0"/>
        <v>0.5</v>
      </c>
      <c r="AC12" s="32">
        <f t="shared" si="1"/>
        <v>0.5</v>
      </c>
      <c r="AD12" s="32">
        <f t="shared" si="2"/>
        <v>0</v>
      </c>
      <c r="AE12" s="32">
        <f t="shared" si="5"/>
        <v>1</v>
      </c>
      <c r="AF12" s="38" t="s">
        <v>63</v>
      </c>
      <c r="AG12" s="41" t="s">
        <v>250</v>
      </c>
    </row>
    <row r="13" spans="1:33" ht="166" customHeight="1" x14ac:dyDescent="0.35">
      <c r="A13" s="60"/>
      <c r="B13" s="3">
        <f t="shared" si="6"/>
        <v>10</v>
      </c>
      <c r="C13" s="6" t="s">
        <v>76</v>
      </c>
      <c r="D13" s="6" t="s">
        <v>321</v>
      </c>
      <c r="E13" s="6" t="s">
        <v>77</v>
      </c>
      <c r="F13" s="6" t="s">
        <v>78</v>
      </c>
      <c r="G13" s="7" t="s">
        <v>28</v>
      </c>
      <c r="H13" s="2" t="s">
        <v>21</v>
      </c>
      <c r="I13" s="2" t="s">
        <v>21</v>
      </c>
      <c r="J13" s="2" t="s">
        <v>21</v>
      </c>
      <c r="K13" s="17" t="s">
        <v>79</v>
      </c>
      <c r="L13" s="17" t="s">
        <v>80</v>
      </c>
      <c r="M13" s="17" t="s">
        <v>81</v>
      </c>
      <c r="N13" s="32">
        <v>0.33333333333333337</v>
      </c>
      <c r="O13" s="29" t="s">
        <v>258</v>
      </c>
      <c r="P13" s="17" t="s">
        <v>257</v>
      </c>
      <c r="Q13" s="18" t="s">
        <v>342</v>
      </c>
      <c r="R13" s="32">
        <v>0.33333333333333331</v>
      </c>
      <c r="S13" s="18"/>
      <c r="T13" s="18"/>
      <c r="U13" s="18"/>
      <c r="V13" s="32"/>
      <c r="X13" s="2" t="s">
        <v>24</v>
      </c>
      <c r="Y13" s="2" t="str">
        <f t="shared" si="3"/>
        <v>Gestión de estructuración y Gerencia de Proyectos</v>
      </c>
      <c r="Z13" s="38" t="str">
        <f t="shared" si="3"/>
        <v>Subgerencia técnica</v>
      </c>
      <c r="AA13" s="7" t="str">
        <f t="shared" si="4"/>
        <v>Trimestral</v>
      </c>
      <c r="AB13" s="32">
        <f t="shared" si="0"/>
        <v>0.33333333333333337</v>
      </c>
      <c r="AC13" s="32">
        <f t="shared" si="1"/>
        <v>0.33333333333333331</v>
      </c>
      <c r="AD13" s="32">
        <f t="shared" si="2"/>
        <v>0</v>
      </c>
      <c r="AE13" s="32">
        <f t="shared" si="5"/>
        <v>0.66666666666666674</v>
      </c>
      <c r="AF13" s="38" t="s">
        <v>63</v>
      </c>
      <c r="AG13" s="41" t="s">
        <v>250</v>
      </c>
    </row>
    <row r="14" spans="1:33" ht="161" customHeight="1" x14ac:dyDescent="0.35">
      <c r="A14" s="60"/>
      <c r="B14" s="3">
        <f t="shared" si="6"/>
        <v>11</v>
      </c>
      <c r="C14" s="1" t="s">
        <v>82</v>
      </c>
      <c r="D14" s="1" t="s">
        <v>319</v>
      </c>
      <c r="E14" s="1" t="s">
        <v>65</v>
      </c>
      <c r="F14" s="1" t="s">
        <v>83</v>
      </c>
      <c r="G14" s="7" t="s">
        <v>28</v>
      </c>
      <c r="H14" s="2" t="s">
        <v>21</v>
      </c>
      <c r="I14" s="2" t="s">
        <v>21</v>
      </c>
      <c r="J14" s="2" t="s">
        <v>21</v>
      </c>
      <c r="K14" s="17" t="s">
        <v>84</v>
      </c>
      <c r="L14" s="17" t="s">
        <v>85</v>
      </c>
      <c r="M14" s="17" t="s">
        <v>86</v>
      </c>
      <c r="N14" s="32">
        <v>0.33333333333333337</v>
      </c>
      <c r="O14" s="17" t="s">
        <v>84</v>
      </c>
      <c r="P14" s="17" t="s">
        <v>331</v>
      </c>
      <c r="Q14" s="18" t="s">
        <v>343</v>
      </c>
      <c r="R14" s="32">
        <v>0.33333333333333298</v>
      </c>
      <c r="S14" s="18"/>
      <c r="T14" s="18"/>
      <c r="U14" s="18"/>
      <c r="V14" s="32"/>
      <c r="X14" s="2" t="s">
        <v>234</v>
      </c>
      <c r="Y14" s="2" t="str">
        <f t="shared" si="3"/>
        <v>Gestión Contractual</v>
      </c>
      <c r="Z14" s="38" t="str">
        <f t="shared" si="3"/>
        <v xml:space="preserve">Oficina Asesora Jurídica </v>
      </c>
      <c r="AA14" s="7" t="str">
        <f t="shared" si="4"/>
        <v>Trimestral</v>
      </c>
      <c r="AB14" s="32">
        <f t="shared" si="0"/>
        <v>0.33333333333333337</v>
      </c>
      <c r="AC14" s="32">
        <f t="shared" si="1"/>
        <v>0.33333333333333298</v>
      </c>
      <c r="AD14" s="32">
        <f t="shared" si="2"/>
        <v>0</v>
      </c>
      <c r="AE14" s="32">
        <f t="shared" si="5"/>
        <v>0.6666666666666663</v>
      </c>
      <c r="AF14" s="38" t="s">
        <v>63</v>
      </c>
      <c r="AG14" s="41" t="s">
        <v>250</v>
      </c>
    </row>
    <row r="15" spans="1:33" ht="138" customHeight="1" x14ac:dyDescent="0.35">
      <c r="A15" s="60" t="s">
        <v>87</v>
      </c>
      <c r="B15" s="3">
        <f t="shared" si="6"/>
        <v>12</v>
      </c>
      <c r="C15" s="1" t="s">
        <v>88</v>
      </c>
      <c r="D15" s="1" t="s">
        <v>318</v>
      </c>
      <c r="E15" s="1" t="s">
        <v>58</v>
      </c>
      <c r="F15" s="28" t="s">
        <v>89</v>
      </c>
      <c r="G15" s="2" t="s">
        <v>20</v>
      </c>
      <c r="H15" s="2" t="s">
        <v>21</v>
      </c>
      <c r="I15" s="2"/>
      <c r="J15" s="2"/>
      <c r="K15" s="17" t="s">
        <v>90</v>
      </c>
      <c r="L15" s="17" t="s">
        <v>91</v>
      </c>
      <c r="M15" s="17" t="s">
        <v>92</v>
      </c>
      <c r="N15" s="32">
        <v>1</v>
      </c>
      <c r="O15" s="17" t="s">
        <v>90</v>
      </c>
      <c r="P15" s="17" t="s">
        <v>280</v>
      </c>
      <c r="Q15" s="18" t="s">
        <v>344</v>
      </c>
      <c r="R15" s="32">
        <v>0</v>
      </c>
      <c r="S15" s="18"/>
      <c r="T15" s="18"/>
      <c r="U15" s="18"/>
      <c r="V15" s="32"/>
      <c r="X15" s="2" t="s">
        <v>24</v>
      </c>
      <c r="Y15" s="2" t="str">
        <f t="shared" si="3"/>
        <v>Gestión de comunicaciones</v>
      </c>
      <c r="Z15" s="38" t="str">
        <f t="shared" si="3"/>
        <v>Comunicaciones y Planeación</v>
      </c>
      <c r="AA15" s="2" t="str">
        <f t="shared" si="4"/>
        <v>Anual</v>
      </c>
      <c r="AB15" s="32">
        <f t="shared" si="0"/>
        <v>1</v>
      </c>
      <c r="AC15" s="32">
        <f t="shared" si="1"/>
        <v>0</v>
      </c>
      <c r="AD15" s="32">
        <f t="shared" si="2"/>
        <v>0</v>
      </c>
      <c r="AE15" s="32">
        <f t="shared" si="5"/>
        <v>1</v>
      </c>
      <c r="AF15" s="38" t="str">
        <f>A15</f>
        <v>6.2. Redes y articulación (internas)</v>
      </c>
      <c r="AG15" s="41" t="s">
        <v>251</v>
      </c>
    </row>
    <row r="16" spans="1:33" ht="146.5" customHeight="1" x14ac:dyDescent="0.35">
      <c r="A16" s="60"/>
      <c r="B16" s="3">
        <f t="shared" si="6"/>
        <v>13</v>
      </c>
      <c r="C16" s="1" t="s">
        <v>93</v>
      </c>
      <c r="D16" s="1" t="s">
        <v>322</v>
      </c>
      <c r="E16" s="6" t="s">
        <v>94</v>
      </c>
      <c r="F16" s="6" t="s">
        <v>95</v>
      </c>
      <c r="G16" s="7" t="s">
        <v>28</v>
      </c>
      <c r="H16" s="2" t="s">
        <v>21</v>
      </c>
      <c r="I16" s="2" t="s">
        <v>21</v>
      </c>
      <c r="J16" s="2" t="s">
        <v>21</v>
      </c>
      <c r="K16" s="17" t="s">
        <v>96</v>
      </c>
      <c r="L16" s="17" t="s">
        <v>97</v>
      </c>
      <c r="M16" s="17" t="s">
        <v>98</v>
      </c>
      <c r="N16" s="32">
        <v>0.33333333333333337</v>
      </c>
      <c r="O16" s="17" t="s">
        <v>262</v>
      </c>
      <c r="P16" s="17" t="s">
        <v>261</v>
      </c>
      <c r="Q16" s="18" t="s">
        <v>345</v>
      </c>
      <c r="R16" s="32">
        <v>0.33333333333333331</v>
      </c>
      <c r="S16" s="18"/>
      <c r="T16" s="18"/>
      <c r="U16" s="18"/>
      <c r="V16" s="32"/>
      <c r="X16" s="2" t="s">
        <v>24</v>
      </c>
      <c r="Y16" s="2" t="str">
        <f t="shared" si="3"/>
        <v>Gestión de Talento Humano</v>
      </c>
      <c r="Z16" s="38" t="str">
        <f t="shared" si="3"/>
        <v>Talento Humano</v>
      </c>
      <c r="AA16" s="7" t="str">
        <f t="shared" si="4"/>
        <v>Trimestral</v>
      </c>
      <c r="AB16" s="32">
        <f t="shared" si="0"/>
        <v>0.33333333333333337</v>
      </c>
      <c r="AC16" s="32">
        <f t="shared" si="1"/>
        <v>0.33333333333333331</v>
      </c>
      <c r="AD16" s="32">
        <f t="shared" si="2"/>
        <v>0</v>
      </c>
      <c r="AE16" s="32">
        <f t="shared" si="5"/>
        <v>0.66666666666666674</v>
      </c>
      <c r="AF16" s="38" t="s">
        <v>87</v>
      </c>
      <c r="AG16" s="41" t="s">
        <v>251</v>
      </c>
    </row>
    <row r="17" spans="1:33" ht="136" customHeight="1" x14ac:dyDescent="0.35">
      <c r="A17" s="60"/>
      <c r="B17" s="3">
        <f t="shared" si="6"/>
        <v>14</v>
      </c>
      <c r="C17" s="1" t="s">
        <v>99</v>
      </c>
      <c r="D17" s="1" t="s">
        <v>318</v>
      </c>
      <c r="E17" s="1" t="s">
        <v>100</v>
      </c>
      <c r="F17" s="1" t="s">
        <v>101</v>
      </c>
      <c r="G17" s="2" t="s">
        <v>72</v>
      </c>
      <c r="H17" s="2"/>
      <c r="I17" s="2" t="s">
        <v>21</v>
      </c>
      <c r="J17" s="2" t="s">
        <v>21</v>
      </c>
      <c r="K17" s="17" t="s">
        <v>102</v>
      </c>
      <c r="L17" s="17" t="s">
        <v>103</v>
      </c>
      <c r="M17" s="17" t="s">
        <v>104</v>
      </c>
      <c r="N17" s="33">
        <v>0</v>
      </c>
      <c r="O17" s="30" t="s">
        <v>287</v>
      </c>
      <c r="P17" s="30" t="s">
        <v>289</v>
      </c>
      <c r="Q17" s="18" t="s">
        <v>346</v>
      </c>
      <c r="R17" s="32">
        <v>0.33333333333333331</v>
      </c>
      <c r="S17" s="18"/>
      <c r="T17" s="18"/>
      <c r="U17" s="18"/>
      <c r="V17" s="33"/>
      <c r="X17" s="2" t="s">
        <v>24</v>
      </c>
      <c r="Y17" s="2" t="str">
        <f t="shared" si="3"/>
        <v>Gestión de comunicaciones</v>
      </c>
      <c r="Z17" s="38" t="str">
        <f t="shared" si="3"/>
        <v>Comunicaciones</v>
      </c>
      <c r="AA17" s="2" t="str">
        <f t="shared" si="4"/>
        <v>Semestral</v>
      </c>
      <c r="AB17" s="32">
        <f t="shared" si="0"/>
        <v>0</v>
      </c>
      <c r="AC17" s="32">
        <f t="shared" si="1"/>
        <v>0.33333333333333331</v>
      </c>
      <c r="AD17" s="32">
        <f t="shared" si="2"/>
        <v>0</v>
      </c>
      <c r="AE17" s="32">
        <f t="shared" si="5"/>
        <v>0.33333333333333331</v>
      </c>
      <c r="AF17" s="38" t="s">
        <v>87</v>
      </c>
      <c r="AG17" s="41" t="s">
        <v>251</v>
      </c>
    </row>
    <row r="18" spans="1:33" ht="132" customHeight="1" x14ac:dyDescent="0.35">
      <c r="A18" s="60"/>
      <c r="B18" s="3">
        <f t="shared" si="6"/>
        <v>15</v>
      </c>
      <c r="C18" s="1" t="s">
        <v>106</v>
      </c>
      <c r="D18" s="1" t="s">
        <v>323</v>
      </c>
      <c r="E18" s="1" t="s">
        <v>107</v>
      </c>
      <c r="F18" s="1" t="s">
        <v>108</v>
      </c>
      <c r="G18" s="7" t="s">
        <v>28</v>
      </c>
      <c r="H18" s="2" t="s">
        <v>21</v>
      </c>
      <c r="I18" s="2" t="s">
        <v>21</v>
      </c>
      <c r="J18" s="2" t="s">
        <v>21</v>
      </c>
      <c r="K18" s="17" t="s">
        <v>109</v>
      </c>
      <c r="L18" s="17" t="s">
        <v>109</v>
      </c>
      <c r="M18" s="17" t="s">
        <v>110</v>
      </c>
      <c r="N18" s="32">
        <v>0.33333333333333337</v>
      </c>
      <c r="O18" s="17" t="s">
        <v>332</v>
      </c>
      <c r="P18" s="17" t="s">
        <v>332</v>
      </c>
      <c r="Q18" s="18" t="s">
        <v>347</v>
      </c>
      <c r="R18" s="32">
        <v>0.33</v>
      </c>
      <c r="S18" s="18"/>
      <c r="T18" s="18"/>
      <c r="U18" s="18"/>
      <c r="V18" s="32"/>
      <c r="X18" s="2" t="s">
        <v>24</v>
      </c>
      <c r="Y18" s="2" t="str">
        <f t="shared" si="3"/>
        <v>Planeación estratégica</v>
      </c>
      <c r="Z18" s="38" t="str">
        <f t="shared" si="3"/>
        <v>Planeación</v>
      </c>
      <c r="AA18" s="7" t="str">
        <f t="shared" si="4"/>
        <v>Trimestral</v>
      </c>
      <c r="AB18" s="32">
        <f t="shared" si="0"/>
        <v>0.33333333333333337</v>
      </c>
      <c r="AC18" s="32">
        <f t="shared" si="1"/>
        <v>0.33</v>
      </c>
      <c r="AD18" s="32">
        <f t="shared" si="2"/>
        <v>0</v>
      </c>
      <c r="AE18" s="32">
        <f t="shared" si="5"/>
        <v>0.66333333333333333</v>
      </c>
      <c r="AF18" s="38" t="s">
        <v>87</v>
      </c>
      <c r="AG18" s="41" t="s">
        <v>251</v>
      </c>
    </row>
    <row r="19" spans="1:33" ht="141.5" customHeight="1" x14ac:dyDescent="0.35">
      <c r="A19" s="60" t="s">
        <v>111</v>
      </c>
      <c r="B19" s="3">
        <f t="shared" si="6"/>
        <v>16</v>
      </c>
      <c r="C19" s="1" t="s">
        <v>112</v>
      </c>
      <c r="D19" s="1" t="s">
        <v>318</v>
      </c>
      <c r="E19" s="1" t="s">
        <v>100</v>
      </c>
      <c r="F19" s="1" t="s">
        <v>101</v>
      </c>
      <c r="G19" s="2" t="s">
        <v>72</v>
      </c>
      <c r="H19" s="2"/>
      <c r="I19" s="2" t="s">
        <v>21</v>
      </c>
      <c r="J19" s="2" t="s">
        <v>21</v>
      </c>
      <c r="K19" s="17" t="s">
        <v>102</v>
      </c>
      <c r="L19" s="17" t="s">
        <v>103</v>
      </c>
      <c r="M19" s="17" t="s">
        <v>104</v>
      </c>
      <c r="N19" s="33">
        <v>0</v>
      </c>
      <c r="O19" s="30" t="s">
        <v>288</v>
      </c>
      <c r="P19" s="30" t="s">
        <v>290</v>
      </c>
      <c r="Q19" s="18" t="s">
        <v>348</v>
      </c>
      <c r="R19" s="32">
        <v>0.33333333333333331</v>
      </c>
      <c r="S19" s="18"/>
      <c r="T19" s="18"/>
      <c r="U19" s="18"/>
      <c r="V19" s="33"/>
      <c r="X19" s="2" t="s">
        <v>24</v>
      </c>
      <c r="Y19" s="2" t="str">
        <f t="shared" si="3"/>
        <v>Gestión de comunicaciones</v>
      </c>
      <c r="Z19" s="38" t="str">
        <f t="shared" si="3"/>
        <v>Comunicaciones</v>
      </c>
      <c r="AA19" s="2" t="str">
        <f t="shared" si="4"/>
        <v>Semestral</v>
      </c>
      <c r="AB19" s="32">
        <f t="shared" si="0"/>
        <v>0</v>
      </c>
      <c r="AC19" s="32">
        <f t="shared" si="1"/>
        <v>0.33333333333333331</v>
      </c>
      <c r="AD19" s="32">
        <f t="shared" si="2"/>
        <v>0</v>
      </c>
      <c r="AE19" s="32">
        <f t="shared" si="5"/>
        <v>0.33333333333333331</v>
      </c>
      <c r="AF19" s="38" t="str">
        <f>A19</f>
        <v>6.2. Redes y articulación (externas)</v>
      </c>
      <c r="AG19" s="41" t="s">
        <v>251</v>
      </c>
    </row>
    <row r="20" spans="1:33" ht="140.5" customHeight="1" x14ac:dyDescent="0.35">
      <c r="A20" s="60"/>
      <c r="B20" s="3">
        <f t="shared" si="6"/>
        <v>17</v>
      </c>
      <c r="C20" s="1" t="s">
        <v>113</v>
      </c>
      <c r="D20" s="1" t="s">
        <v>318</v>
      </c>
      <c r="E20" s="1" t="s">
        <v>114</v>
      </c>
      <c r="F20" s="1" t="s">
        <v>115</v>
      </c>
      <c r="G20" s="7" t="s">
        <v>28</v>
      </c>
      <c r="H20" s="2" t="s">
        <v>21</v>
      </c>
      <c r="I20" s="2" t="s">
        <v>21</v>
      </c>
      <c r="J20" s="2" t="s">
        <v>21</v>
      </c>
      <c r="K20" s="17" t="s">
        <v>116</v>
      </c>
      <c r="L20" s="17" t="s">
        <v>116</v>
      </c>
      <c r="M20" s="17" t="s">
        <v>117</v>
      </c>
      <c r="N20" s="32">
        <v>0.33333333333333331</v>
      </c>
      <c r="O20" s="30" t="s">
        <v>291</v>
      </c>
      <c r="P20" s="30" t="s">
        <v>292</v>
      </c>
      <c r="Q20" s="18" t="s">
        <v>349</v>
      </c>
      <c r="R20" s="32">
        <v>0.33333333333333331</v>
      </c>
      <c r="S20" s="18"/>
      <c r="T20" s="18"/>
      <c r="U20" s="18"/>
      <c r="V20" s="32"/>
      <c r="X20" s="2" t="s">
        <v>24</v>
      </c>
      <c r="Y20" s="2" t="str">
        <f t="shared" si="3"/>
        <v>Gestión de comunicaciones</v>
      </c>
      <c r="Z20" s="38" t="str">
        <f t="shared" si="3"/>
        <v>Planeación y comunicaciones</v>
      </c>
      <c r="AA20" s="7" t="str">
        <f t="shared" si="4"/>
        <v>Trimestral</v>
      </c>
      <c r="AB20" s="32">
        <f t="shared" si="0"/>
        <v>0.33333333333333331</v>
      </c>
      <c r="AC20" s="32">
        <f t="shared" si="1"/>
        <v>0.33333333333333331</v>
      </c>
      <c r="AD20" s="32">
        <f t="shared" si="2"/>
        <v>0</v>
      </c>
      <c r="AE20" s="32">
        <f t="shared" si="5"/>
        <v>0.66666666666666663</v>
      </c>
      <c r="AF20" s="38" t="s">
        <v>111</v>
      </c>
      <c r="AG20" s="41" t="s">
        <v>251</v>
      </c>
    </row>
    <row r="21" spans="1:33" ht="151" customHeight="1" x14ac:dyDescent="0.35">
      <c r="A21" s="60" t="s">
        <v>118</v>
      </c>
      <c r="B21" s="3">
        <f t="shared" si="6"/>
        <v>18</v>
      </c>
      <c r="C21" s="1" t="s">
        <v>119</v>
      </c>
      <c r="D21" s="1" t="s">
        <v>324</v>
      </c>
      <c r="E21" s="1" t="s">
        <v>120</v>
      </c>
      <c r="F21" s="1" t="s">
        <v>121</v>
      </c>
      <c r="G21" s="7" t="s">
        <v>28</v>
      </c>
      <c r="H21" s="2" t="s">
        <v>21</v>
      </c>
      <c r="I21" s="2" t="s">
        <v>21</v>
      </c>
      <c r="J21" s="2" t="s">
        <v>21</v>
      </c>
      <c r="K21" s="17" t="s">
        <v>122</v>
      </c>
      <c r="L21" s="17" t="s">
        <v>123</v>
      </c>
      <c r="M21" s="17" t="s">
        <v>124</v>
      </c>
      <c r="N21" s="32">
        <v>0.33333333333333337</v>
      </c>
      <c r="O21" s="17" t="s">
        <v>125</v>
      </c>
      <c r="P21" s="17" t="s">
        <v>270</v>
      </c>
      <c r="Q21" s="18" t="s">
        <v>350</v>
      </c>
      <c r="R21" s="32">
        <v>0.33333333333333331</v>
      </c>
      <c r="S21" s="18"/>
      <c r="T21" s="18"/>
      <c r="U21" s="18"/>
      <c r="V21" s="32"/>
      <c r="X21" s="2" t="s">
        <v>24</v>
      </c>
      <c r="Y21" s="2" t="str">
        <f t="shared" si="3"/>
        <v>Gestión tecnología</v>
      </c>
      <c r="Z21" s="38" t="str">
        <f t="shared" si="3"/>
        <v xml:space="preserve">Gestión tecnológica </v>
      </c>
      <c r="AA21" s="7" t="str">
        <f t="shared" si="4"/>
        <v>Trimestral</v>
      </c>
      <c r="AB21" s="32">
        <f t="shared" si="0"/>
        <v>0.33333333333333337</v>
      </c>
      <c r="AC21" s="32">
        <f t="shared" si="1"/>
        <v>0.33333333333333331</v>
      </c>
      <c r="AD21" s="32">
        <f t="shared" si="2"/>
        <v>0</v>
      </c>
      <c r="AE21" s="32">
        <f t="shared" si="5"/>
        <v>0.66666666666666674</v>
      </c>
      <c r="AF21" s="38" t="str">
        <f>A21</f>
        <v xml:space="preserve">6.3. Modelo de Estado Abierto </v>
      </c>
      <c r="AG21" s="41" t="s">
        <v>252</v>
      </c>
    </row>
    <row r="22" spans="1:33" ht="205.5" customHeight="1" x14ac:dyDescent="0.35">
      <c r="A22" s="60"/>
      <c r="B22" s="3">
        <f t="shared" si="6"/>
        <v>19</v>
      </c>
      <c r="C22" s="6" t="s">
        <v>126</v>
      </c>
      <c r="D22" s="6" t="s">
        <v>319</v>
      </c>
      <c r="E22" s="6" t="s">
        <v>65</v>
      </c>
      <c r="F22" s="6" t="s">
        <v>127</v>
      </c>
      <c r="G22" s="7" t="s">
        <v>28</v>
      </c>
      <c r="H22" s="7" t="s">
        <v>21</v>
      </c>
      <c r="I22" s="7" t="s">
        <v>21</v>
      </c>
      <c r="J22" s="7" t="s">
        <v>21</v>
      </c>
      <c r="K22" s="17" t="s">
        <v>128</v>
      </c>
      <c r="L22" s="17" t="s">
        <v>129</v>
      </c>
      <c r="M22" s="17" t="s">
        <v>130</v>
      </c>
      <c r="N22" s="32">
        <v>0.33333333333333337</v>
      </c>
      <c r="O22" s="17" t="s">
        <v>256</v>
      </c>
      <c r="P22" s="17" t="s">
        <v>330</v>
      </c>
      <c r="Q22" s="18" t="s">
        <v>351</v>
      </c>
      <c r="R22" s="32">
        <v>0.33333333333333298</v>
      </c>
      <c r="S22" s="18"/>
      <c r="T22" s="18"/>
      <c r="U22" s="18"/>
      <c r="V22" s="32"/>
      <c r="X22" s="2" t="s">
        <v>24</v>
      </c>
      <c r="Y22" s="2" t="str">
        <f t="shared" si="3"/>
        <v>Gestión Contractual</v>
      </c>
      <c r="Z22" s="38" t="str">
        <f t="shared" si="3"/>
        <v xml:space="preserve">Oficina Asesora Jurídica </v>
      </c>
      <c r="AA22" s="7" t="str">
        <f t="shared" si="4"/>
        <v>Trimestral</v>
      </c>
      <c r="AB22" s="32">
        <f t="shared" si="0"/>
        <v>0.33333333333333337</v>
      </c>
      <c r="AC22" s="32">
        <f t="shared" si="1"/>
        <v>0.33333333333333298</v>
      </c>
      <c r="AD22" s="32">
        <f t="shared" si="2"/>
        <v>0</v>
      </c>
      <c r="AE22" s="32">
        <f t="shared" si="5"/>
        <v>0.6666666666666663</v>
      </c>
      <c r="AF22" s="38" t="s">
        <v>118</v>
      </c>
      <c r="AG22" s="41" t="s">
        <v>252</v>
      </c>
    </row>
    <row r="23" spans="1:33" ht="144.65" customHeight="1" x14ac:dyDescent="0.35">
      <c r="A23" s="60"/>
      <c r="B23" s="3">
        <f t="shared" si="6"/>
        <v>20</v>
      </c>
      <c r="C23" s="1" t="s">
        <v>131</v>
      </c>
      <c r="D23" s="1" t="s">
        <v>315</v>
      </c>
      <c r="E23" s="1" t="s">
        <v>132</v>
      </c>
      <c r="F23" s="1" t="s">
        <v>133</v>
      </c>
      <c r="G23" s="7" t="s">
        <v>28</v>
      </c>
      <c r="H23" s="2" t="s">
        <v>21</v>
      </c>
      <c r="I23" s="2" t="s">
        <v>21</v>
      </c>
      <c r="J23" s="2" t="s">
        <v>21</v>
      </c>
      <c r="K23" s="17" t="s">
        <v>134</v>
      </c>
      <c r="L23" s="17" t="s">
        <v>135</v>
      </c>
      <c r="M23" s="17" t="s">
        <v>136</v>
      </c>
      <c r="N23" s="32">
        <v>0.33333333333333337</v>
      </c>
      <c r="O23" s="17" t="s">
        <v>277</v>
      </c>
      <c r="P23" s="17" t="s">
        <v>278</v>
      </c>
      <c r="Q23" s="18" t="s">
        <v>352</v>
      </c>
      <c r="R23" s="32">
        <v>0.33333333333333331</v>
      </c>
      <c r="S23" s="18"/>
      <c r="T23" s="18"/>
      <c r="U23" s="18"/>
      <c r="V23" s="32"/>
      <c r="X23" s="2" t="s">
        <v>24</v>
      </c>
      <c r="Y23" s="2" t="str">
        <f t="shared" si="3"/>
        <v>Gestión Financiera</v>
      </c>
      <c r="Z23" s="38" t="str">
        <f t="shared" si="3"/>
        <v>Presupuesto</v>
      </c>
      <c r="AA23" s="7" t="str">
        <f t="shared" si="4"/>
        <v>Trimestral</v>
      </c>
      <c r="AB23" s="32">
        <f t="shared" si="0"/>
        <v>0.33333333333333337</v>
      </c>
      <c r="AC23" s="32">
        <f t="shared" si="1"/>
        <v>0.33333333333333331</v>
      </c>
      <c r="AD23" s="32">
        <f t="shared" si="2"/>
        <v>0</v>
      </c>
      <c r="AE23" s="32">
        <f t="shared" si="5"/>
        <v>0.66666666666666674</v>
      </c>
      <c r="AF23" s="38" t="s">
        <v>118</v>
      </c>
      <c r="AG23" s="41" t="s">
        <v>252</v>
      </c>
    </row>
    <row r="24" spans="1:33" ht="130.5" customHeight="1" x14ac:dyDescent="0.35">
      <c r="A24" s="60"/>
      <c r="B24" s="3">
        <f t="shared" si="6"/>
        <v>21</v>
      </c>
      <c r="C24" s="1" t="s">
        <v>137</v>
      </c>
      <c r="D24" s="1" t="s">
        <v>324</v>
      </c>
      <c r="E24" s="1" t="s">
        <v>120</v>
      </c>
      <c r="F24" s="1" t="s">
        <v>138</v>
      </c>
      <c r="G24" s="2" t="s">
        <v>20</v>
      </c>
      <c r="H24" s="2"/>
      <c r="I24" s="2"/>
      <c r="J24" s="2" t="s">
        <v>21</v>
      </c>
      <c r="K24" s="17" t="s">
        <v>139</v>
      </c>
      <c r="L24" s="17" t="s">
        <v>103</v>
      </c>
      <c r="M24" s="17" t="s">
        <v>104</v>
      </c>
      <c r="N24" s="33">
        <v>0</v>
      </c>
      <c r="O24" s="17" t="s">
        <v>272</v>
      </c>
      <c r="P24" s="17" t="s">
        <v>271</v>
      </c>
      <c r="Q24" s="18" t="s">
        <v>353</v>
      </c>
      <c r="R24" s="32">
        <v>0.33333333333333331</v>
      </c>
      <c r="S24" s="18"/>
      <c r="T24" s="18"/>
      <c r="U24" s="18"/>
      <c r="V24" s="33"/>
      <c r="X24" s="2" t="s">
        <v>24</v>
      </c>
      <c r="Y24" s="2" t="str">
        <f t="shared" si="3"/>
        <v>Gestión tecnología</v>
      </c>
      <c r="Z24" s="38" t="str">
        <f t="shared" si="3"/>
        <v xml:space="preserve">Gestión tecnológica </v>
      </c>
      <c r="AA24" s="2" t="str">
        <f t="shared" si="4"/>
        <v>Anual</v>
      </c>
      <c r="AB24" s="32">
        <f t="shared" si="0"/>
        <v>0</v>
      </c>
      <c r="AC24" s="32">
        <f t="shared" si="1"/>
        <v>0.33333333333333331</v>
      </c>
      <c r="AD24" s="32">
        <f t="shared" si="2"/>
        <v>0</v>
      </c>
      <c r="AE24" s="32">
        <f t="shared" si="5"/>
        <v>0.33333333333333331</v>
      </c>
      <c r="AF24" s="38" t="s">
        <v>118</v>
      </c>
      <c r="AG24" s="41" t="s">
        <v>252</v>
      </c>
    </row>
    <row r="25" spans="1:33" ht="123" customHeight="1" x14ac:dyDescent="0.35">
      <c r="A25" s="60"/>
      <c r="B25" s="3">
        <f t="shared" si="6"/>
        <v>22</v>
      </c>
      <c r="C25" s="1" t="s">
        <v>140</v>
      </c>
      <c r="D25" s="1" t="s">
        <v>317</v>
      </c>
      <c r="E25" s="1" t="s">
        <v>52</v>
      </c>
      <c r="F25" s="1" t="s">
        <v>141</v>
      </c>
      <c r="G25" s="7" t="s">
        <v>28</v>
      </c>
      <c r="H25" s="2" t="s">
        <v>21</v>
      </c>
      <c r="I25" s="2" t="s">
        <v>21</v>
      </c>
      <c r="J25" s="2" t="s">
        <v>21</v>
      </c>
      <c r="K25" s="17" t="s">
        <v>142</v>
      </c>
      <c r="L25" s="17" t="s">
        <v>143</v>
      </c>
      <c r="M25" s="17" t="s">
        <v>144</v>
      </c>
      <c r="N25" s="32">
        <v>0.33333333333333337</v>
      </c>
      <c r="O25" s="17" t="s">
        <v>228</v>
      </c>
      <c r="P25" s="17" t="s">
        <v>268</v>
      </c>
      <c r="Q25" s="18" t="s">
        <v>354</v>
      </c>
      <c r="R25" s="32">
        <f>4.6/12</f>
        <v>0.3833333333333333</v>
      </c>
      <c r="S25" s="18"/>
      <c r="T25" s="18"/>
      <c r="U25" s="18"/>
      <c r="V25" s="32"/>
      <c r="X25" s="2" t="s">
        <v>24</v>
      </c>
      <c r="Y25" s="2" t="str">
        <f t="shared" si="3"/>
        <v>Gestión de relacionamiento con grupos de interés</v>
      </c>
      <c r="Z25" s="38" t="str">
        <f t="shared" si="3"/>
        <v>Atención al usuario</v>
      </c>
      <c r="AA25" s="7" t="str">
        <f t="shared" si="4"/>
        <v>Trimestral</v>
      </c>
      <c r="AB25" s="32">
        <f t="shared" si="0"/>
        <v>0.33333333333333337</v>
      </c>
      <c r="AC25" s="32">
        <f t="shared" si="1"/>
        <v>0.3833333333333333</v>
      </c>
      <c r="AD25" s="32">
        <f t="shared" si="2"/>
        <v>0</v>
      </c>
      <c r="AE25" s="32">
        <f t="shared" si="5"/>
        <v>0.71666666666666667</v>
      </c>
      <c r="AF25" s="38" t="s">
        <v>118</v>
      </c>
      <c r="AG25" s="41" t="s">
        <v>252</v>
      </c>
    </row>
    <row r="26" spans="1:33" ht="190" customHeight="1" x14ac:dyDescent="0.35">
      <c r="A26" s="60" t="s">
        <v>145</v>
      </c>
      <c r="B26" s="3">
        <f t="shared" si="6"/>
        <v>23</v>
      </c>
      <c r="C26" s="1" t="s">
        <v>146</v>
      </c>
      <c r="D26" s="1" t="s">
        <v>325</v>
      </c>
      <c r="E26" s="1" t="s">
        <v>94</v>
      </c>
      <c r="F26" s="1" t="s">
        <v>147</v>
      </c>
      <c r="G26" s="7" t="s">
        <v>28</v>
      </c>
      <c r="H26" s="2" t="s">
        <v>21</v>
      </c>
      <c r="I26" s="2" t="s">
        <v>21</v>
      </c>
      <c r="J26" s="2" t="s">
        <v>21</v>
      </c>
      <c r="K26" s="17" t="s">
        <v>148</v>
      </c>
      <c r="L26" s="17" t="s">
        <v>149</v>
      </c>
      <c r="M26" s="17" t="s">
        <v>150</v>
      </c>
      <c r="N26" s="32">
        <v>0.33333333333333337</v>
      </c>
      <c r="O26" s="17" t="s">
        <v>302</v>
      </c>
      <c r="P26" s="17" t="s">
        <v>301</v>
      </c>
      <c r="Q26" s="18" t="s">
        <v>355</v>
      </c>
      <c r="R26" s="32">
        <f>4.6/12</f>
        <v>0.3833333333333333</v>
      </c>
      <c r="S26" s="18"/>
      <c r="T26" s="18"/>
      <c r="U26" s="18"/>
      <c r="V26" s="32"/>
      <c r="X26" s="2" t="s">
        <v>24</v>
      </c>
      <c r="Y26" s="2" t="str">
        <f t="shared" si="3"/>
        <v>Gestión del Talento Humano</v>
      </c>
      <c r="Z26" s="38" t="str">
        <f t="shared" si="3"/>
        <v>Talento Humano</v>
      </c>
      <c r="AA26" s="7" t="str">
        <f t="shared" si="4"/>
        <v>Trimestral</v>
      </c>
      <c r="AB26" s="32">
        <f t="shared" si="0"/>
        <v>0.33333333333333337</v>
      </c>
      <c r="AC26" s="32">
        <f t="shared" si="1"/>
        <v>0.3833333333333333</v>
      </c>
      <c r="AD26" s="32">
        <f t="shared" si="2"/>
        <v>0</v>
      </c>
      <c r="AE26" s="32">
        <f t="shared" si="5"/>
        <v>0.71666666666666667</v>
      </c>
      <c r="AF26" s="38" t="str">
        <f>A26</f>
        <v>6.3.2. Integridad pública y cultura de la legalidad</v>
      </c>
      <c r="AG26" s="41" t="s">
        <v>252</v>
      </c>
    </row>
    <row r="27" spans="1:33" ht="151.5" customHeight="1" x14ac:dyDescent="0.35">
      <c r="A27" s="60"/>
      <c r="B27" s="3">
        <f t="shared" si="6"/>
        <v>24</v>
      </c>
      <c r="C27" s="1" t="s">
        <v>151</v>
      </c>
      <c r="D27" s="1" t="s">
        <v>325</v>
      </c>
      <c r="E27" s="1" t="s">
        <v>94</v>
      </c>
      <c r="F27" s="1" t="s">
        <v>152</v>
      </c>
      <c r="G27" s="2" t="s">
        <v>20</v>
      </c>
      <c r="H27" s="2"/>
      <c r="I27" s="2" t="s">
        <v>21</v>
      </c>
      <c r="J27" s="2"/>
      <c r="K27" s="17" t="s">
        <v>153</v>
      </c>
      <c r="L27" s="17" t="s">
        <v>103</v>
      </c>
      <c r="M27" s="17" t="s">
        <v>104</v>
      </c>
      <c r="N27" s="33">
        <v>0</v>
      </c>
      <c r="O27" s="17" t="s">
        <v>297</v>
      </c>
      <c r="P27" s="17" t="s">
        <v>298</v>
      </c>
      <c r="Q27" s="18" t="s">
        <v>356</v>
      </c>
      <c r="R27" s="32">
        <v>0.25</v>
      </c>
      <c r="S27" s="18"/>
      <c r="T27" s="18"/>
      <c r="U27" s="18"/>
      <c r="V27" s="33"/>
      <c r="X27" s="2" t="s">
        <v>24</v>
      </c>
      <c r="Y27" s="2" t="str">
        <f t="shared" si="3"/>
        <v>Gestión del Talento Humano</v>
      </c>
      <c r="Z27" s="38" t="str">
        <f t="shared" si="3"/>
        <v>Talento Humano</v>
      </c>
      <c r="AA27" s="2" t="str">
        <f t="shared" si="4"/>
        <v>Anual</v>
      </c>
      <c r="AB27" s="32">
        <f t="shared" si="0"/>
        <v>0</v>
      </c>
      <c r="AC27" s="32">
        <f t="shared" si="1"/>
        <v>0.25</v>
      </c>
      <c r="AD27" s="32">
        <f t="shared" si="2"/>
        <v>0</v>
      </c>
      <c r="AE27" s="32">
        <f t="shared" si="5"/>
        <v>0.25</v>
      </c>
      <c r="AF27" s="38" t="s">
        <v>145</v>
      </c>
      <c r="AG27" s="41" t="s">
        <v>252</v>
      </c>
    </row>
    <row r="28" spans="1:33" ht="69" customHeight="1" x14ac:dyDescent="0.35">
      <c r="A28" s="60"/>
      <c r="B28" s="3">
        <f t="shared" si="6"/>
        <v>25</v>
      </c>
      <c r="C28" s="1" t="s">
        <v>154</v>
      </c>
      <c r="D28" s="1" t="s">
        <v>325</v>
      </c>
      <c r="E28" s="1" t="s">
        <v>94</v>
      </c>
      <c r="F28" s="1" t="s">
        <v>155</v>
      </c>
      <c r="G28" s="2" t="s">
        <v>20</v>
      </c>
      <c r="H28" s="2"/>
      <c r="I28" s="2"/>
      <c r="J28" s="2" t="s">
        <v>21</v>
      </c>
      <c r="K28" s="17" t="s">
        <v>102</v>
      </c>
      <c r="L28" s="17" t="s">
        <v>103</v>
      </c>
      <c r="M28" s="17" t="s">
        <v>104</v>
      </c>
      <c r="N28" s="33">
        <v>0</v>
      </c>
      <c r="O28" s="30" t="s">
        <v>102</v>
      </c>
      <c r="P28" s="30" t="s">
        <v>103</v>
      </c>
      <c r="Q28" s="18" t="s">
        <v>357</v>
      </c>
      <c r="R28" s="33">
        <v>0</v>
      </c>
      <c r="S28" s="18"/>
      <c r="T28" s="18"/>
      <c r="U28" s="18"/>
      <c r="V28" s="33"/>
      <c r="X28" s="2" t="s">
        <v>24</v>
      </c>
      <c r="Y28" s="2" t="str">
        <f t="shared" si="3"/>
        <v>Gestión del Talento Humano</v>
      </c>
      <c r="Z28" s="38" t="str">
        <f t="shared" si="3"/>
        <v>Talento Humano</v>
      </c>
      <c r="AA28" s="2" t="str">
        <f t="shared" si="4"/>
        <v>Anual</v>
      </c>
      <c r="AB28" s="32">
        <f t="shared" si="0"/>
        <v>0</v>
      </c>
      <c r="AC28" s="32">
        <f t="shared" si="1"/>
        <v>0</v>
      </c>
      <c r="AD28" s="32">
        <f t="shared" si="2"/>
        <v>0</v>
      </c>
      <c r="AE28" s="32">
        <f t="shared" si="5"/>
        <v>0</v>
      </c>
      <c r="AF28" s="38" t="s">
        <v>145</v>
      </c>
      <c r="AG28" s="41" t="s">
        <v>252</v>
      </c>
    </row>
    <row r="29" spans="1:33" ht="141.5" customHeight="1" x14ac:dyDescent="0.35">
      <c r="A29" s="60"/>
      <c r="B29" s="3">
        <f t="shared" si="6"/>
        <v>26</v>
      </c>
      <c r="C29" s="1" t="s">
        <v>156</v>
      </c>
      <c r="D29" s="1" t="s">
        <v>325</v>
      </c>
      <c r="E29" s="1" t="s">
        <v>94</v>
      </c>
      <c r="F29" s="6" t="s">
        <v>157</v>
      </c>
      <c r="G29" s="2" t="s">
        <v>20</v>
      </c>
      <c r="H29" s="2"/>
      <c r="I29" s="2"/>
      <c r="J29" s="2" t="s">
        <v>21</v>
      </c>
      <c r="K29" s="17" t="s">
        <v>158</v>
      </c>
      <c r="L29" s="17" t="s">
        <v>159</v>
      </c>
      <c r="M29" s="17" t="s">
        <v>160</v>
      </c>
      <c r="N29" s="33">
        <v>0</v>
      </c>
      <c r="O29" s="30" t="s">
        <v>231</v>
      </c>
      <c r="P29" s="30" t="s">
        <v>263</v>
      </c>
      <c r="Q29" s="18" t="s">
        <v>358</v>
      </c>
      <c r="R29" s="33">
        <v>0</v>
      </c>
      <c r="S29" s="18"/>
      <c r="T29" s="18"/>
      <c r="U29" s="18"/>
      <c r="V29" s="33"/>
      <c r="X29" s="2" t="s">
        <v>24</v>
      </c>
      <c r="Y29" s="2" t="str">
        <f t="shared" si="3"/>
        <v>Gestión del Talento Humano</v>
      </c>
      <c r="Z29" s="38" t="str">
        <f t="shared" si="3"/>
        <v>Talento Humano</v>
      </c>
      <c r="AA29" s="2" t="str">
        <f t="shared" si="4"/>
        <v>Anual</v>
      </c>
      <c r="AB29" s="32">
        <f t="shared" si="0"/>
        <v>0</v>
      </c>
      <c r="AC29" s="32">
        <f t="shared" si="1"/>
        <v>0</v>
      </c>
      <c r="AD29" s="32">
        <f t="shared" si="2"/>
        <v>0</v>
      </c>
      <c r="AE29" s="32">
        <f t="shared" si="5"/>
        <v>0</v>
      </c>
      <c r="AF29" s="38" t="s">
        <v>145</v>
      </c>
      <c r="AG29" s="41" t="s">
        <v>252</v>
      </c>
    </row>
    <row r="30" spans="1:33" ht="160.5" customHeight="1" x14ac:dyDescent="0.35">
      <c r="A30" s="60" t="s">
        <v>161</v>
      </c>
      <c r="B30" s="3">
        <f t="shared" si="6"/>
        <v>27</v>
      </c>
      <c r="C30" s="1" t="s">
        <v>162</v>
      </c>
      <c r="D30" s="1" t="s">
        <v>318</v>
      </c>
      <c r="E30" s="1" t="s">
        <v>114</v>
      </c>
      <c r="F30" s="1" t="s">
        <v>163</v>
      </c>
      <c r="G30" s="2" t="s">
        <v>20</v>
      </c>
      <c r="H30" s="2" t="s">
        <v>21</v>
      </c>
      <c r="I30" s="2"/>
      <c r="J30" s="2"/>
      <c r="K30" s="17" t="s">
        <v>164</v>
      </c>
      <c r="L30" s="17" t="s">
        <v>164</v>
      </c>
      <c r="M30" s="17" t="s">
        <v>165</v>
      </c>
      <c r="N30" s="32">
        <v>1</v>
      </c>
      <c r="O30" s="30" t="s">
        <v>103</v>
      </c>
      <c r="P30" s="30" t="s">
        <v>293</v>
      </c>
      <c r="Q30" s="18" t="s">
        <v>359</v>
      </c>
      <c r="R30" s="32">
        <v>0</v>
      </c>
      <c r="S30" s="18"/>
      <c r="T30" s="18"/>
      <c r="U30" s="18"/>
      <c r="V30" s="32"/>
      <c r="X30" s="2" t="s">
        <v>24</v>
      </c>
      <c r="Y30" s="2" t="str">
        <f t="shared" si="3"/>
        <v>Gestión de comunicaciones</v>
      </c>
      <c r="Z30" s="38" t="str">
        <f t="shared" si="3"/>
        <v>Planeación y comunicaciones</v>
      </c>
      <c r="AA30" s="2" t="str">
        <f t="shared" si="4"/>
        <v>Anual</v>
      </c>
      <c r="AB30" s="32">
        <f t="shared" si="0"/>
        <v>1</v>
      </c>
      <c r="AC30" s="32">
        <f t="shared" si="1"/>
        <v>0</v>
      </c>
      <c r="AD30" s="32">
        <f t="shared" si="2"/>
        <v>0</v>
      </c>
      <c r="AE30" s="32">
        <f t="shared" si="5"/>
        <v>1</v>
      </c>
      <c r="AF30" s="38" t="str">
        <f>A30</f>
        <v>6.3.3. Diálogo y Corresponsabilidad</v>
      </c>
      <c r="AG30" s="41" t="s">
        <v>252</v>
      </c>
    </row>
    <row r="31" spans="1:33" ht="70" customHeight="1" x14ac:dyDescent="0.35">
      <c r="A31" s="60"/>
      <c r="B31" s="3">
        <f t="shared" si="6"/>
        <v>28</v>
      </c>
      <c r="C31" s="1" t="s">
        <v>166</v>
      </c>
      <c r="D31" s="1" t="s">
        <v>321</v>
      </c>
      <c r="E31" s="1" t="s">
        <v>77</v>
      </c>
      <c r="F31" s="1" t="s">
        <v>167</v>
      </c>
      <c r="G31" s="2" t="s">
        <v>20</v>
      </c>
      <c r="H31" s="2"/>
      <c r="I31" s="2"/>
      <c r="J31" s="2" t="s">
        <v>21</v>
      </c>
      <c r="K31" s="17" t="s">
        <v>168</v>
      </c>
      <c r="L31" s="17" t="s">
        <v>103</v>
      </c>
      <c r="M31" s="17" t="s">
        <v>104</v>
      </c>
      <c r="N31" s="33">
        <v>0</v>
      </c>
      <c r="O31" s="29" t="s">
        <v>168</v>
      </c>
      <c r="P31" s="17" t="s">
        <v>259</v>
      </c>
      <c r="Q31" s="18" t="s">
        <v>360</v>
      </c>
      <c r="R31" s="32">
        <v>0.25</v>
      </c>
      <c r="S31" s="18"/>
      <c r="T31" s="18"/>
      <c r="U31" s="18"/>
      <c r="V31" s="33"/>
      <c r="X31" s="2" t="s">
        <v>24</v>
      </c>
      <c r="Y31" s="2" t="str">
        <f t="shared" si="3"/>
        <v>Gestión de estructuración y Gerencia de Proyectos</v>
      </c>
      <c r="Z31" s="38" t="str">
        <f t="shared" si="3"/>
        <v>Subgerencia técnica</v>
      </c>
      <c r="AA31" s="2" t="str">
        <f t="shared" si="4"/>
        <v>Anual</v>
      </c>
      <c r="AB31" s="32">
        <f t="shared" si="0"/>
        <v>0</v>
      </c>
      <c r="AC31" s="32">
        <f t="shared" si="1"/>
        <v>0.25</v>
      </c>
      <c r="AD31" s="32">
        <f t="shared" si="2"/>
        <v>0</v>
      </c>
      <c r="AE31" s="32">
        <f t="shared" si="5"/>
        <v>0.25</v>
      </c>
      <c r="AF31" s="38" t="s">
        <v>161</v>
      </c>
      <c r="AG31" s="41" t="s">
        <v>252</v>
      </c>
    </row>
    <row r="32" spans="1:33" ht="208.5" customHeight="1" x14ac:dyDescent="0.35">
      <c r="A32" s="60"/>
      <c r="B32" s="3">
        <f t="shared" si="6"/>
        <v>29</v>
      </c>
      <c r="C32" s="1" t="s">
        <v>169</v>
      </c>
      <c r="D32" s="1" t="s">
        <v>321</v>
      </c>
      <c r="E32" s="1" t="s">
        <v>77</v>
      </c>
      <c r="F32" s="1" t="s">
        <v>170</v>
      </c>
      <c r="G32" s="2" t="s">
        <v>72</v>
      </c>
      <c r="H32" s="2" t="s">
        <v>21</v>
      </c>
      <c r="I32" s="2"/>
      <c r="J32" s="2" t="s">
        <v>21</v>
      </c>
      <c r="K32" s="17" t="s">
        <v>171</v>
      </c>
      <c r="L32" s="17" t="s">
        <v>172</v>
      </c>
      <c r="M32" s="17" t="s">
        <v>173</v>
      </c>
      <c r="N32" s="32">
        <v>0.6</v>
      </c>
      <c r="O32" s="29" t="s">
        <v>226</v>
      </c>
      <c r="P32" s="17" t="s">
        <v>260</v>
      </c>
      <c r="Q32" s="18" t="s">
        <v>361</v>
      </c>
      <c r="R32" s="32">
        <v>0.3</v>
      </c>
      <c r="S32" s="18"/>
      <c r="T32" s="18"/>
      <c r="U32" s="18"/>
      <c r="V32" s="32"/>
      <c r="X32" s="2" t="s">
        <v>24</v>
      </c>
      <c r="Y32" s="2" t="str">
        <f t="shared" si="3"/>
        <v>Gestión de estructuración y Gerencia de Proyectos</v>
      </c>
      <c r="Z32" s="38" t="str">
        <f t="shared" si="3"/>
        <v>Subgerencia técnica</v>
      </c>
      <c r="AA32" s="2" t="str">
        <f t="shared" si="4"/>
        <v>Semestral</v>
      </c>
      <c r="AB32" s="32">
        <f t="shared" si="0"/>
        <v>0.6</v>
      </c>
      <c r="AC32" s="32">
        <f t="shared" si="1"/>
        <v>0.3</v>
      </c>
      <c r="AD32" s="32">
        <f t="shared" si="2"/>
        <v>0</v>
      </c>
      <c r="AE32" s="32">
        <f t="shared" si="5"/>
        <v>0.89999999999999991</v>
      </c>
      <c r="AF32" s="38" t="s">
        <v>161</v>
      </c>
      <c r="AG32" s="41" t="s">
        <v>252</v>
      </c>
    </row>
    <row r="33" spans="1:33" ht="217" customHeight="1" x14ac:dyDescent="0.35">
      <c r="A33" s="60"/>
      <c r="B33" s="3">
        <f>+B30+1</f>
        <v>28</v>
      </c>
      <c r="C33" s="1" t="s">
        <v>112</v>
      </c>
      <c r="D33" s="1" t="s">
        <v>318</v>
      </c>
      <c r="E33" s="1" t="s">
        <v>100</v>
      </c>
      <c r="F33" s="1" t="s">
        <v>101</v>
      </c>
      <c r="G33" s="2" t="s">
        <v>20</v>
      </c>
      <c r="H33" s="2"/>
      <c r="I33" s="2" t="s">
        <v>21</v>
      </c>
      <c r="J33" s="2"/>
      <c r="K33" s="17" t="s">
        <v>103</v>
      </c>
      <c r="L33" s="17" t="s">
        <v>103</v>
      </c>
      <c r="M33" s="17" t="s">
        <v>104</v>
      </c>
      <c r="N33" s="33">
        <v>0</v>
      </c>
      <c r="O33" s="30" t="s">
        <v>288</v>
      </c>
      <c r="P33" s="30" t="s">
        <v>290</v>
      </c>
      <c r="Q33" s="18" t="s">
        <v>362</v>
      </c>
      <c r="R33" s="32">
        <v>0.25</v>
      </c>
      <c r="S33" s="18"/>
      <c r="T33" s="18"/>
      <c r="U33" s="18"/>
      <c r="V33" s="33"/>
      <c r="X33" s="2" t="s">
        <v>24</v>
      </c>
      <c r="Y33" s="2" t="str">
        <f t="shared" si="3"/>
        <v>Gestión de comunicaciones</v>
      </c>
      <c r="Z33" s="38" t="str">
        <f t="shared" si="3"/>
        <v>Comunicaciones</v>
      </c>
      <c r="AA33" s="2" t="str">
        <f t="shared" si="4"/>
        <v>Anual</v>
      </c>
      <c r="AB33" s="32">
        <f t="shared" si="0"/>
        <v>0</v>
      </c>
      <c r="AC33" s="32">
        <f t="shared" si="1"/>
        <v>0.25</v>
      </c>
      <c r="AD33" s="32">
        <f t="shared" si="2"/>
        <v>0</v>
      </c>
      <c r="AE33" s="32">
        <f t="shared" si="5"/>
        <v>0.25</v>
      </c>
      <c r="AF33" s="38" t="s">
        <v>161</v>
      </c>
      <c r="AG33" s="41" t="s">
        <v>252</v>
      </c>
    </row>
    <row r="34" spans="1:33" s="48" customFormat="1" ht="138" customHeight="1" x14ac:dyDescent="0.35">
      <c r="A34" s="60" t="s">
        <v>174</v>
      </c>
      <c r="B34" s="42">
        <f t="shared" si="6"/>
        <v>29</v>
      </c>
      <c r="C34" s="6" t="s">
        <v>175</v>
      </c>
      <c r="D34" s="6" t="s">
        <v>323</v>
      </c>
      <c r="E34" s="8" t="s">
        <v>176</v>
      </c>
      <c r="F34" s="8" t="s">
        <v>177</v>
      </c>
      <c r="G34" s="7" t="s">
        <v>28</v>
      </c>
      <c r="H34" s="7" t="s">
        <v>21</v>
      </c>
      <c r="I34" s="7" t="s">
        <v>21</v>
      </c>
      <c r="J34" s="7" t="s">
        <v>21</v>
      </c>
      <c r="K34" s="43" t="s">
        <v>178</v>
      </c>
      <c r="L34" s="43" t="s">
        <v>179</v>
      </c>
      <c r="M34" s="43" t="s">
        <v>180</v>
      </c>
      <c r="N34" s="44">
        <v>0.33333333333333337</v>
      </c>
      <c r="O34" s="17" t="s">
        <v>303</v>
      </c>
      <c r="P34" s="17" t="s">
        <v>303</v>
      </c>
      <c r="Q34" s="43" t="s">
        <v>370</v>
      </c>
      <c r="R34" s="44">
        <v>0.33</v>
      </c>
      <c r="S34" s="43"/>
      <c r="T34" s="43"/>
      <c r="U34" s="43"/>
      <c r="V34" s="44"/>
      <c r="W34" s="45"/>
      <c r="X34" s="7" t="s">
        <v>24</v>
      </c>
      <c r="Y34" s="7" t="str">
        <f t="shared" si="3"/>
        <v>Planeación estratégica</v>
      </c>
      <c r="Z34" s="46" t="str">
        <f t="shared" si="3"/>
        <v xml:space="preserve">Planeación </v>
      </c>
      <c r="AA34" s="7" t="str">
        <f t="shared" si="4"/>
        <v>Trimestral</v>
      </c>
      <c r="AB34" s="44">
        <f t="shared" si="0"/>
        <v>0.33333333333333337</v>
      </c>
      <c r="AC34" s="44">
        <f t="shared" si="1"/>
        <v>0.33</v>
      </c>
      <c r="AD34" s="44">
        <f t="shared" si="2"/>
        <v>0</v>
      </c>
      <c r="AE34" s="44">
        <f t="shared" si="5"/>
        <v>0.66333333333333333</v>
      </c>
      <c r="AF34" s="46" t="str">
        <f>A34</f>
        <v>6.4.1. Reportes</v>
      </c>
      <c r="AG34" s="47" t="s">
        <v>253</v>
      </c>
    </row>
    <row r="35" spans="1:33" ht="137.5" customHeight="1" x14ac:dyDescent="0.35">
      <c r="A35" s="60"/>
      <c r="B35" s="3">
        <f t="shared" si="6"/>
        <v>30</v>
      </c>
      <c r="C35" s="1" t="s">
        <v>181</v>
      </c>
      <c r="D35" s="1" t="s">
        <v>317</v>
      </c>
      <c r="E35" s="1" t="s">
        <v>52</v>
      </c>
      <c r="F35" s="1" t="s">
        <v>182</v>
      </c>
      <c r="G35" s="7" t="s">
        <v>28</v>
      </c>
      <c r="H35" s="2" t="s">
        <v>21</v>
      </c>
      <c r="I35" s="2" t="s">
        <v>21</v>
      </c>
      <c r="J35" s="2" t="s">
        <v>21</v>
      </c>
      <c r="K35" s="17" t="s">
        <v>183</v>
      </c>
      <c r="L35" s="17" t="s">
        <v>184</v>
      </c>
      <c r="M35" s="17" t="s">
        <v>180</v>
      </c>
      <c r="N35" s="32">
        <v>0.33333333333333337</v>
      </c>
      <c r="O35" s="17" t="s">
        <v>229</v>
      </c>
      <c r="P35" s="17" t="s">
        <v>267</v>
      </c>
      <c r="Q35" s="18" t="s">
        <v>363</v>
      </c>
      <c r="R35" s="32">
        <v>0.33</v>
      </c>
      <c r="S35" s="18"/>
      <c r="T35" s="18"/>
      <c r="U35" s="18"/>
      <c r="V35" s="32"/>
      <c r="X35" s="2" t="s">
        <v>24</v>
      </c>
      <c r="Y35" s="2" t="str">
        <f t="shared" si="3"/>
        <v>Gestión de relacionamiento con grupos de interés</v>
      </c>
      <c r="Z35" s="38" t="str">
        <f t="shared" si="3"/>
        <v>Atención al usuario</v>
      </c>
      <c r="AA35" s="7" t="str">
        <f t="shared" si="4"/>
        <v>Trimestral</v>
      </c>
      <c r="AB35" s="32">
        <f t="shared" si="0"/>
        <v>0.33333333333333337</v>
      </c>
      <c r="AC35" s="32">
        <f t="shared" si="1"/>
        <v>0.33</v>
      </c>
      <c r="AD35" s="32">
        <f t="shared" si="2"/>
        <v>0</v>
      </c>
      <c r="AE35" s="32">
        <f t="shared" si="5"/>
        <v>0.66333333333333333</v>
      </c>
      <c r="AF35" s="38" t="s">
        <v>174</v>
      </c>
      <c r="AG35" s="41" t="s">
        <v>253</v>
      </c>
    </row>
    <row r="36" spans="1:33" ht="136" customHeight="1" x14ac:dyDescent="0.35">
      <c r="A36" s="60" t="s">
        <v>185</v>
      </c>
      <c r="B36" s="3">
        <f t="shared" si="6"/>
        <v>31</v>
      </c>
      <c r="C36" s="1" t="s">
        <v>186</v>
      </c>
      <c r="D36" s="1" t="s">
        <v>325</v>
      </c>
      <c r="E36" s="1" t="s">
        <v>94</v>
      </c>
      <c r="F36" s="1" t="s">
        <v>187</v>
      </c>
      <c r="G36" s="2" t="s">
        <v>20</v>
      </c>
      <c r="H36" s="2"/>
      <c r="I36" s="2" t="s">
        <v>21</v>
      </c>
      <c r="J36" s="2"/>
      <c r="K36" s="17" t="s">
        <v>103</v>
      </c>
      <c r="L36" s="17" t="s">
        <v>103</v>
      </c>
      <c r="M36" s="17" t="s">
        <v>104</v>
      </c>
      <c r="N36" s="33">
        <v>0</v>
      </c>
      <c r="O36" s="17" t="s">
        <v>297</v>
      </c>
      <c r="P36" s="17" t="s">
        <v>298</v>
      </c>
      <c r="Q36" s="18" t="s">
        <v>364</v>
      </c>
      <c r="R36" s="32">
        <v>0.25</v>
      </c>
      <c r="S36" s="18"/>
      <c r="T36" s="18"/>
      <c r="U36" s="18"/>
      <c r="V36" s="33"/>
      <c r="X36" s="2" t="s">
        <v>24</v>
      </c>
      <c r="Y36" s="2" t="str">
        <f t="shared" si="3"/>
        <v>Gestión del Talento Humano</v>
      </c>
      <c r="Z36" s="38" t="str">
        <f t="shared" si="3"/>
        <v>Talento Humano</v>
      </c>
      <c r="AA36" s="2" t="str">
        <f t="shared" si="4"/>
        <v>Anual</v>
      </c>
      <c r="AB36" s="32">
        <f t="shared" si="0"/>
        <v>0</v>
      </c>
      <c r="AC36" s="32">
        <f t="shared" si="1"/>
        <v>0.25</v>
      </c>
      <c r="AD36" s="32">
        <f t="shared" si="2"/>
        <v>0</v>
      </c>
      <c r="AE36" s="32">
        <f t="shared" si="5"/>
        <v>0.25</v>
      </c>
      <c r="AF36" s="38" t="str">
        <f>A36</f>
        <v>6.4.2. Formación y capacitación del programa de transparencia y ética pública (PTEP)</v>
      </c>
      <c r="AG36" s="41" t="s">
        <v>253</v>
      </c>
    </row>
    <row r="37" spans="1:33" ht="164" customHeight="1" x14ac:dyDescent="0.35">
      <c r="A37" s="60"/>
      <c r="B37" s="3">
        <f t="shared" si="6"/>
        <v>32</v>
      </c>
      <c r="C37" s="1" t="s">
        <v>188</v>
      </c>
      <c r="D37" s="1" t="s">
        <v>325</v>
      </c>
      <c r="E37" s="1" t="s">
        <v>94</v>
      </c>
      <c r="F37" s="1" t="s">
        <v>189</v>
      </c>
      <c r="G37" s="7" t="s">
        <v>28</v>
      </c>
      <c r="H37" s="2" t="s">
        <v>21</v>
      </c>
      <c r="I37" s="2" t="s">
        <v>21</v>
      </c>
      <c r="J37" s="2" t="s">
        <v>21</v>
      </c>
      <c r="K37" s="17" t="s">
        <v>190</v>
      </c>
      <c r="L37" s="17" t="s">
        <v>191</v>
      </c>
      <c r="M37" s="17" t="s">
        <v>192</v>
      </c>
      <c r="N37" s="32">
        <v>0.33333333333333337</v>
      </c>
      <c r="O37" s="17" t="s">
        <v>264</v>
      </c>
      <c r="P37" s="17" t="s">
        <v>261</v>
      </c>
      <c r="Q37" s="18" t="s">
        <v>365</v>
      </c>
      <c r="R37" s="32">
        <v>0.33333333333333331</v>
      </c>
      <c r="S37" s="18"/>
      <c r="T37" s="18"/>
      <c r="U37" s="18"/>
      <c r="V37" s="32"/>
      <c r="X37" s="2" t="s">
        <v>24</v>
      </c>
      <c r="Y37" s="2" t="str">
        <f t="shared" si="3"/>
        <v>Gestión del Talento Humano</v>
      </c>
      <c r="Z37" s="38" t="str">
        <f t="shared" si="3"/>
        <v>Talento Humano</v>
      </c>
      <c r="AA37" s="7" t="str">
        <f t="shared" si="4"/>
        <v>Trimestral</v>
      </c>
      <c r="AB37" s="32">
        <f t="shared" si="0"/>
        <v>0.33333333333333337</v>
      </c>
      <c r="AC37" s="32">
        <f t="shared" si="1"/>
        <v>0.33333333333333331</v>
      </c>
      <c r="AD37" s="32">
        <f t="shared" si="2"/>
        <v>0</v>
      </c>
      <c r="AE37" s="32">
        <f t="shared" si="5"/>
        <v>0.66666666666666674</v>
      </c>
      <c r="AF37" s="38" t="s">
        <v>185</v>
      </c>
      <c r="AG37" s="41" t="s">
        <v>253</v>
      </c>
    </row>
    <row r="38" spans="1:33" ht="238.5" customHeight="1" x14ac:dyDescent="0.35">
      <c r="A38" s="60"/>
      <c r="B38" s="3">
        <f t="shared" si="6"/>
        <v>33</v>
      </c>
      <c r="C38" s="1" t="s">
        <v>193</v>
      </c>
      <c r="D38" s="1" t="s">
        <v>325</v>
      </c>
      <c r="E38" s="1" t="s">
        <v>94</v>
      </c>
      <c r="F38" s="1" t="s">
        <v>194</v>
      </c>
      <c r="G38" s="2" t="s">
        <v>20</v>
      </c>
      <c r="H38" s="2" t="s">
        <v>21</v>
      </c>
      <c r="I38" s="2"/>
      <c r="J38" s="2"/>
      <c r="K38" s="17" t="s">
        <v>195</v>
      </c>
      <c r="L38" s="17" t="s">
        <v>196</v>
      </c>
      <c r="M38" s="17" t="s">
        <v>197</v>
      </c>
      <c r="N38" s="32">
        <v>0.33333333333333337</v>
      </c>
      <c r="O38" s="17" t="s">
        <v>232</v>
      </c>
      <c r="P38" s="17" t="s">
        <v>306</v>
      </c>
      <c r="Q38" s="18" t="s">
        <v>366</v>
      </c>
      <c r="R38" s="32">
        <v>0.33333333333333331</v>
      </c>
      <c r="S38" s="18"/>
      <c r="T38" s="18"/>
      <c r="U38" s="18"/>
      <c r="V38" s="32"/>
      <c r="X38" s="2" t="s">
        <v>24</v>
      </c>
      <c r="Y38" s="2" t="str">
        <f t="shared" si="3"/>
        <v>Gestión del Talento Humano</v>
      </c>
      <c r="Z38" s="38" t="str">
        <f t="shared" si="3"/>
        <v>Talento Humano</v>
      </c>
      <c r="AA38" s="2" t="str">
        <f t="shared" si="4"/>
        <v>Anual</v>
      </c>
      <c r="AB38" s="32">
        <f t="shared" si="0"/>
        <v>0.33333333333333337</v>
      </c>
      <c r="AC38" s="32">
        <f t="shared" si="1"/>
        <v>0.33333333333333331</v>
      </c>
      <c r="AD38" s="32">
        <f t="shared" si="2"/>
        <v>0</v>
      </c>
      <c r="AE38" s="32">
        <f t="shared" si="5"/>
        <v>0.66666666666666674</v>
      </c>
      <c r="AF38" s="38" t="s">
        <v>185</v>
      </c>
      <c r="AG38" s="41" t="s">
        <v>253</v>
      </c>
    </row>
    <row r="39" spans="1:33" ht="128.15" customHeight="1" x14ac:dyDescent="0.35">
      <c r="A39" s="60" t="s">
        <v>198</v>
      </c>
      <c r="B39" s="3">
        <f t="shared" si="6"/>
        <v>34</v>
      </c>
      <c r="C39" s="1" t="s">
        <v>199</v>
      </c>
      <c r="D39" s="1" t="s">
        <v>318</v>
      </c>
      <c r="E39" s="1" t="s">
        <v>100</v>
      </c>
      <c r="F39" s="1" t="s">
        <v>200</v>
      </c>
      <c r="G39" s="7" t="s">
        <v>28</v>
      </c>
      <c r="H39" s="2" t="s">
        <v>21</v>
      </c>
      <c r="I39" s="2" t="s">
        <v>21</v>
      </c>
      <c r="J39" s="2" t="s">
        <v>21</v>
      </c>
      <c r="K39" s="17" t="s">
        <v>201</v>
      </c>
      <c r="L39" s="17" t="s">
        <v>202</v>
      </c>
      <c r="M39" s="17" t="s">
        <v>203</v>
      </c>
      <c r="N39" s="32">
        <v>0.33333333333333337</v>
      </c>
      <c r="O39" s="29" t="s">
        <v>295</v>
      </c>
      <c r="P39" s="29" t="s">
        <v>296</v>
      </c>
      <c r="Q39" s="18" t="s">
        <v>367</v>
      </c>
      <c r="R39" s="32">
        <v>0.33333333333333331</v>
      </c>
      <c r="S39" s="18"/>
      <c r="T39" s="18"/>
      <c r="U39" s="18"/>
      <c r="V39" s="32"/>
      <c r="X39" s="2" t="s">
        <v>24</v>
      </c>
      <c r="Y39" s="2" t="str">
        <f t="shared" si="3"/>
        <v>Gestión de comunicaciones</v>
      </c>
      <c r="Z39" s="38" t="str">
        <f t="shared" si="3"/>
        <v>Comunicaciones</v>
      </c>
      <c r="AA39" s="7" t="str">
        <f t="shared" si="4"/>
        <v>Trimestral</v>
      </c>
      <c r="AB39" s="32">
        <f t="shared" si="0"/>
        <v>0.33333333333333337</v>
      </c>
      <c r="AC39" s="32">
        <f t="shared" si="1"/>
        <v>0.33333333333333331</v>
      </c>
      <c r="AD39" s="32">
        <f t="shared" si="2"/>
        <v>0</v>
      </c>
      <c r="AE39" s="32">
        <f t="shared" si="5"/>
        <v>0.66666666666666674</v>
      </c>
      <c r="AF39" s="38" t="str">
        <f>A39</f>
        <v>6.4.3. Comunicación</v>
      </c>
      <c r="AG39" s="41" t="s">
        <v>253</v>
      </c>
    </row>
    <row r="40" spans="1:33" ht="129" customHeight="1" x14ac:dyDescent="0.35">
      <c r="A40" s="60"/>
      <c r="B40" s="3">
        <f t="shared" si="6"/>
        <v>35</v>
      </c>
      <c r="C40" s="1" t="s">
        <v>204</v>
      </c>
      <c r="D40" s="1" t="s">
        <v>325</v>
      </c>
      <c r="E40" s="1" t="s">
        <v>94</v>
      </c>
      <c r="F40" s="1" t="s">
        <v>205</v>
      </c>
      <c r="G40" s="7" t="s">
        <v>28</v>
      </c>
      <c r="H40" s="2" t="s">
        <v>21</v>
      </c>
      <c r="I40" s="2" t="s">
        <v>21</v>
      </c>
      <c r="J40" s="2" t="s">
        <v>21</v>
      </c>
      <c r="K40" s="17" t="s">
        <v>206</v>
      </c>
      <c r="L40" s="17" t="s">
        <v>207</v>
      </c>
      <c r="M40" s="17" t="s">
        <v>208</v>
      </c>
      <c r="N40" s="32">
        <v>0.33333333333333337</v>
      </c>
      <c r="O40" s="17" t="s">
        <v>266</v>
      </c>
      <c r="P40" s="17" t="s">
        <v>265</v>
      </c>
      <c r="Q40" s="18" t="s">
        <v>368</v>
      </c>
      <c r="R40" s="32">
        <v>0.33333333333333331</v>
      </c>
      <c r="S40" s="18"/>
      <c r="T40" s="18"/>
      <c r="U40" s="18"/>
      <c r="V40" s="32"/>
      <c r="X40" s="2" t="s">
        <v>24</v>
      </c>
      <c r="Y40" s="2" t="str">
        <f t="shared" si="3"/>
        <v>Gestión del Talento Humano</v>
      </c>
      <c r="Z40" s="38" t="str">
        <f t="shared" si="3"/>
        <v>Talento Humano</v>
      </c>
      <c r="AA40" s="7" t="str">
        <f t="shared" si="4"/>
        <v>Trimestral</v>
      </c>
      <c r="AB40" s="32">
        <f t="shared" si="0"/>
        <v>0.33333333333333337</v>
      </c>
      <c r="AC40" s="32">
        <f t="shared" si="1"/>
        <v>0.33333333333333331</v>
      </c>
      <c r="AD40" s="32">
        <f t="shared" si="2"/>
        <v>0</v>
      </c>
      <c r="AE40" s="32">
        <f t="shared" si="5"/>
        <v>0.66666666666666674</v>
      </c>
      <c r="AF40" s="38" t="s">
        <v>198</v>
      </c>
      <c r="AG40" s="41" t="s">
        <v>253</v>
      </c>
    </row>
    <row r="41" spans="1:33" ht="150" customHeight="1" x14ac:dyDescent="0.35">
      <c r="A41" s="60"/>
      <c r="B41" s="3">
        <f t="shared" si="6"/>
        <v>36</v>
      </c>
      <c r="C41" s="1" t="s">
        <v>209</v>
      </c>
      <c r="D41" s="1" t="s">
        <v>317</v>
      </c>
      <c r="E41" s="1" t="s">
        <v>52</v>
      </c>
      <c r="F41" s="1" t="s">
        <v>210</v>
      </c>
      <c r="G41" s="2" t="s">
        <v>72</v>
      </c>
      <c r="H41" s="2" t="s">
        <v>21</v>
      </c>
      <c r="I41" s="2"/>
      <c r="J41" s="2" t="s">
        <v>21</v>
      </c>
      <c r="K41" s="17" t="s">
        <v>211</v>
      </c>
      <c r="L41" s="17" t="s">
        <v>212</v>
      </c>
      <c r="M41" s="17" t="s">
        <v>104</v>
      </c>
      <c r="N41" s="33">
        <v>0.5</v>
      </c>
      <c r="O41" s="17" t="s">
        <v>230</v>
      </c>
      <c r="P41" s="17" t="s">
        <v>269</v>
      </c>
      <c r="Q41" s="18" t="s">
        <v>369</v>
      </c>
      <c r="R41" s="33">
        <v>0.5</v>
      </c>
      <c r="S41" s="18"/>
      <c r="T41" s="18"/>
      <c r="U41" s="18"/>
      <c r="V41" s="33"/>
      <c r="X41" s="2" t="s">
        <v>24</v>
      </c>
      <c r="Y41" s="2" t="str">
        <f t="shared" si="3"/>
        <v>Gestión de relacionamiento con grupos de interés</v>
      </c>
      <c r="Z41" s="38" t="str">
        <f t="shared" si="3"/>
        <v>Atención al usuario</v>
      </c>
      <c r="AA41" s="2" t="str">
        <f t="shared" si="4"/>
        <v>Semestral</v>
      </c>
      <c r="AB41" s="32">
        <f t="shared" si="0"/>
        <v>0.5</v>
      </c>
      <c r="AC41" s="32">
        <f t="shared" si="1"/>
        <v>0.5</v>
      </c>
      <c r="AD41" s="32">
        <f t="shared" si="2"/>
        <v>0</v>
      </c>
      <c r="AE41" s="32">
        <f t="shared" si="5"/>
        <v>1</v>
      </c>
      <c r="AF41" s="38" t="s">
        <v>198</v>
      </c>
      <c r="AG41" s="41" t="s">
        <v>253</v>
      </c>
    </row>
    <row r="42" spans="1:33" s="48" customFormat="1" ht="126" customHeight="1" x14ac:dyDescent="0.35">
      <c r="A42" s="61" t="s">
        <v>213</v>
      </c>
      <c r="B42" s="42">
        <f t="shared" si="6"/>
        <v>37</v>
      </c>
      <c r="C42" s="6" t="s">
        <v>214</v>
      </c>
      <c r="D42" s="6" t="s">
        <v>326</v>
      </c>
      <c r="E42" s="6" t="s">
        <v>215</v>
      </c>
      <c r="F42" s="6" t="s">
        <v>216</v>
      </c>
      <c r="G42" s="7" t="s">
        <v>20</v>
      </c>
      <c r="H42" s="7"/>
      <c r="I42" s="7"/>
      <c r="J42" s="7" t="s">
        <v>21</v>
      </c>
      <c r="K42" s="17" t="s">
        <v>103</v>
      </c>
      <c r="L42" s="17" t="s">
        <v>103</v>
      </c>
      <c r="M42" s="17" t="s">
        <v>104</v>
      </c>
      <c r="N42" s="62">
        <v>0</v>
      </c>
      <c r="O42" s="17" t="s">
        <v>103</v>
      </c>
      <c r="P42" s="17" t="s">
        <v>279</v>
      </c>
      <c r="Q42" s="43" t="s">
        <v>371</v>
      </c>
      <c r="R42" s="62">
        <v>0.1</v>
      </c>
      <c r="S42" s="43"/>
      <c r="T42" s="43"/>
      <c r="U42" s="43"/>
      <c r="V42" s="62"/>
      <c r="W42" s="45"/>
      <c r="X42" s="7" t="s">
        <v>24</v>
      </c>
      <c r="Y42" s="7" t="str">
        <f t="shared" si="3"/>
        <v>Evaluación y Seguimiento</v>
      </c>
      <c r="Z42" s="46" t="str">
        <f t="shared" si="3"/>
        <v>Oficina de Control Interno</v>
      </c>
      <c r="AA42" s="7" t="str">
        <f t="shared" si="4"/>
        <v>Anual</v>
      </c>
      <c r="AB42" s="44">
        <f t="shared" si="0"/>
        <v>0</v>
      </c>
      <c r="AC42" s="44">
        <f t="shared" si="1"/>
        <v>0.1</v>
      </c>
      <c r="AD42" s="44">
        <f t="shared" si="2"/>
        <v>0</v>
      </c>
      <c r="AE42" s="44">
        <f t="shared" si="5"/>
        <v>0.1</v>
      </c>
      <c r="AF42" s="46" t="s">
        <v>213</v>
      </c>
      <c r="AG42" s="47" t="s">
        <v>253</v>
      </c>
    </row>
    <row r="43" spans="1:33" s="48" customFormat="1" ht="113.5" customHeight="1" x14ac:dyDescent="0.35">
      <c r="A43" s="61"/>
      <c r="B43" s="42">
        <f t="shared" si="6"/>
        <v>38</v>
      </c>
      <c r="C43" s="6" t="s">
        <v>217</v>
      </c>
      <c r="D43" s="6" t="s">
        <v>26</v>
      </c>
      <c r="E43" s="6" t="s">
        <v>26</v>
      </c>
      <c r="F43" s="6" t="s">
        <v>219</v>
      </c>
      <c r="G43" s="7" t="s">
        <v>20</v>
      </c>
      <c r="H43" s="7"/>
      <c r="I43" s="7"/>
      <c r="J43" s="7" t="s">
        <v>21</v>
      </c>
      <c r="K43" s="17" t="s">
        <v>103</v>
      </c>
      <c r="L43" s="17" t="s">
        <v>103</v>
      </c>
      <c r="M43" s="17" t="s">
        <v>104</v>
      </c>
      <c r="N43" s="62">
        <v>0</v>
      </c>
      <c r="O43" s="17" t="s">
        <v>103</v>
      </c>
      <c r="P43" s="17" t="s">
        <v>103</v>
      </c>
      <c r="Q43" s="43" t="s">
        <v>371</v>
      </c>
      <c r="R43" s="62">
        <v>0</v>
      </c>
      <c r="S43" s="43"/>
      <c r="T43" s="43"/>
      <c r="U43" s="43"/>
      <c r="V43" s="62"/>
      <c r="W43" s="45"/>
      <c r="X43" s="7" t="s">
        <v>24</v>
      </c>
      <c r="Y43" s="7" t="str">
        <f t="shared" si="3"/>
        <v>Líderes de proceso</v>
      </c>
      <c r="Z43" s="46" t="str">
        <f t="shared" si="3"/>
        <v>Líderes de proceso</v>
      </c>
      <c r="AA43" s="7" t="str">
        <f t="shared" si="4"/>
        <v>Anual</v>
      </c>
      <c r="AB43" s="44">
        <f t="shared" si="0"/>
        <v>0</v>
      </c>
      <c r="AC43" s="44">
        <f t="shared" si="1"/>
        <v>0</v>
      </c>
      <c r="AD43" s="44">
        <f t="shared" si="2"/>
        <v>0</v>
      </c>
      <c r="AE43" s="44">
        <f t="shared" si="5"/>
        <v>0</v>
      </c>
      <c r="AF43" s="46" t="s">
        <v>213</v>
      </c>
      <c r="AG43" s="47" t="s">
        <v>253</v>
      </c>
    </row>
    <row r="44" spans="1:33" s="48" customFormat="1" ht="56" x14ac:dyDescent="0.35">
      <c r="A44" s="61"/>
      <c r="B44" s="42">
        <f t="shared" si="6"/>
        <v>39</v>
      </c>
      <c r="C44" s="6" t="s">
        <v>220</v>
      </c>
      <c r="D44" s="6" t="s">
        <v>326</v>
      </c>
      <c r="E44" s="6" t="s">
        <v>215</v>
      </c>
      <c r="F44" s="6" t="s">
        <v>221</v>
      </c>
      <c r="G44" s="7" t="s">
        <v>20</v>
      </c>
      <c r="H44" s="7"/>
      <c r="I44" s="7"/>
      <c r="J44" s="7" t="s">
        <v>21</v>
      </c>
      <c r="K44" s="17" t="s">
        <v>103</v>
      </c>
      <c r="L44" s="17" t="s">
        <v>103</v>
      </c>
      <c r="M44" s="17" t="s">
        <v>104</v>
      </c>
      <c r="N44" s="62">
        <v>0</v>
      </c>
      <c r="O44" s="17" t="s">
        <v>103</v>
      </c>
      <c r="P44" s="17" t="s">
        <v>307</v>
      </c>
      <c r="Q44" s="43" t="s">
        <v>371</v>
      </c>
      <c r="R44" s="62">
        <v>0.1</v>
      </c>
      <c r="S44" s="43"/>
      <c r="T44" s="43"/>
      <c r="U44" s="43"/>
      <c r="V44" s="62"/>
      <c r="W44" s="45"/>
      <c r="X44" s="7" t="s">
        <v>24</v>
      </c>
      <c r="Y44" s="7" t="str">
        <f t="shared" si="3"/>
        <v>Evaluación y Seguimiento</v>
      </c>
      <c r="Z44" s="46" t="str">
        <f t="shared" si="3"/>
        <v>Oficina de Control Interno</v>
      </c>
      <c r="AA44" s="7" t="str">
        <f t="shared" si="4"/>
        <v>Anual</v>
      </c>
      <c r="AB44" s="44">
        <f t="shared" si="0"/>
        <v>0</v>
      </c>
      <c r="AC44" s="44">
        <f t="shared" si="1"/>
        <v>0.1</v>
      </c>
      <c r="AD44" s="44">
        <f t="shared" si="2"/>
        <v>0</v>
      </c>
      <c r="AE44" s="44">
        <f t="shared" si="5"/>
        <v>0.1</v>
      </c>
      <c r="AF44" s="46" t="s">
        <v>213</v>
      </c>
      <c r="AG44" s="47" t="s">
        <v>253</v>
      </c>
    </row>
    <row r="45" spans="1:33" s="48" customFormat="1" x14ac:dyDescent="0.35">
      <c r="B45" s="63"/>
      <c r="G45" s="63"/>
      <c r="R45" s="64"/>
      <c r="W45" s="45"/>
      <c r="X45" s="63"/>
      <c r="Y45" s="63"/>
      <c r="Z45" s="63"/>
      <c r="AA45" s="63"/>
      <c r="AB45" s="65"/>
      <c r="AC45" s="65"/>
      <c r="AD45" s="65"/>
      <c r="AE45" s="63"/>
      <c r="AF45" s="63"/>
    </row>
    <row r="46" spans="1:33" s="48" customFormat="1" x14ac:dyDescent="0.35">
      <c r="B46" s="63"/>
      <c r="G46" s="63"/>
      <c r="R46" s="64"/>
      <c r="W46" s="45"/>
      <c r="X46" s="63"/>
      <c r="Y46" s="63"/>
      <c r="Z46" s="63"/>
      <c r="AA46" s="63"/>
      <c r="AB46" s="65"/>
      <c r="AC46" s="65"/>
      <c r="AD46" s="65"/>
      <c r="AE46" s="63"/>
      <c r="AF46" s="63"/>
    </row>
    <row r="47" spans="1:33" s="48" customFormat="1" x14ac:dyDescent="0.35">
      <c r="B47" s="63"/>
      <c r="G47" s="63"/>
      <c r="R47" s="64"/>
      <c r="W47" s="45"/>
      <c r="X47" s="63"/>
      <c r="Y47" s="63"/>
      <c r="Z47" s="63"/>
      <c r="AA47" s="63"/>
      <c r="AB47" s="65"/>
      <c r="AC47" s="65"/>
      <c r="AD47" s="65"/>
      <c r="AE47" s="63"/>
    </row>
  </sheetData>
  <autoFilter ref="A3:AF44" xr:uid="{00000000-0001-0000-0100-000000000000}"/>
  <mergeCells count="16">
    <mergeCell ref="A9:A10"/>
    <mergeCell ref="H2:J2"/>
    <mergeCell ref="K2:M2"/>
    <mergeCell ref="O2:Q2"/>
    <mergeCell ref="A4:A5"/>
    <mergeCell ref="A6:A8"/>
    <mergeCell ref="A34:A35"/>
    <mergeCell ref="A36:A38"/>
    <mergeCell ref="A39:A41"/>
    <mergeCell ref="A42:A44"/>
    <mergeCell ref="A11:A14"/>
    <mergeCell ref="A15:A18"/>
    <mergeCell ref="A19:A20"/>
    <mergeCell ref="A21:A25"/>
    <mergeCell ref="A26:A29"/>
    <mergeCell ref="A30:A33"/>
  </mergeCells>
  <conditionalFormatting sqref="J4:J44 X4:Y44">
    <cfRule type="containsText" dxfId="3" priority="1" operator="containsText" text="N/A">
      <formula>NOT(ISERROR(SEARCH("N/A",J4)))</formula>
    </cfRule>
    <cfRule type="containsText" dxfId="2" priority="2" operator="containsText" text="En revisión">
      <formula>NOT(ISERROR(SEARCH("En revisión",J4)))</formula>
    </cfRule>
    <cfRule type="containsText" dxfId="1" priority="3" operator="containsText" text="OK">
      <formula>NOT(ISERROR(SEARCH("OK",J4)))</formula>
    </cfRule>
    <cfRule type="containsText" dxfId="0" priority="4" operator="containsText" text="Pendiente">
      <formula>NOT(ISERROR(SEARCH("Pendiente",J4)))</formula>
    </cfRule>
  </conditionalFormatting>
  <pageMargins left="0.25" right="0.25" top="0.75" bottom="0.75" header="0.3" footer="0.3"/>
  <pageSetup paperSize="9" scale="42" orientation="landscape" r:id="rId1"/>
  <colBreaks count="1" manualBreakCount="1">
    <brk id="16" max="44" man="1"/>
  </colBreaks>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3"/>
  <sheetViews>
    <sheetView topLeftCell="A22" zoomScaleNormal="100" workbookViewId="0">
      <selection activeCell="A58" sqref="A58"/>
    </sheetView>
  </sheetViews>
  <sheetFormatPr baseColWidth="10" defaultColWidth="11.453125" defaultRowHeight="14.5" x14ac:dyDescent="0.35"/>
  <cols>
    <col min="1" max="1" width="44" bestFit="1" customWidth="1"/>
    <col min="2" max="2" width="21.36328125" bestFit="1" customWidth="1"/>
    <col min="3" max="3" width="27" bestFit="1" customWidth="1"/>
    <col min="4" max="4" width="28.6328125" bestFit="1" customWidth="1"/>
    <col min="5" max="5" width="19.453125" bestFit="1" customWidth="1"/>
    <col min="6" max="6" width="16.08984375" bestFit="1" customWidth="1"/>
    <col min="10" max="10" width="59.1796875" bestFit="1" customWidth="1"/>
    <col min="11" max="11" width="30.1796875" bestFit="1" customWidth="1"/>
    <col min="12" max="12" width="13.54296875" bestFit="1" customWidth="1"/>
    <col min="13" max="13" width="16.81640625" bestFit="1" customWidth="1"/>
  </cols>
  <sheetData>
    <row r="2" spans="1:6" x14ac:dyDescent="0.35">
      <c r="A2" s="26" t="s">
        <v>255</v>
      </c>
      <c r="B2" s="26" t="s">
        <v>313</v>
      </c>
      <c r="C2" s="19"/>
      <c r="D2" s="19"/>
    </row>
    <row r="3" spans="1:6" s="10" customFormat="1" x14ac:dyDescent="0.35">
      <c r="A3" s="26" t="s">
        <v>224</v>
      </c>
      <c r="B3" s="20" t="s">
        <v>234</v>
      </c>
      <c r="C3" s="20" t="s">
        <v>24</v>
      </c>
      <c r="D3" s="20" t="s">
        <v>225</v>
      </c>
      <c r="E3"/>
      <c r="F3"/>
    </row>
    <row r="4" spans="1:6" x14ac:dyDescent="0.35">
      <c r="A4" s="21" t="s">
        <v>52</v>
      </c>
      <c r="B4" s="20"/>
      <c r="C4" s="20">
        <v>4</v>
      </c>
      <c r="D4" s="20">
        <v>4</v>
      </c>
    </row>
    <row r="5" spans="1:6" x14ac:dyDescent="0.35">
      <c r="A5" s="21" t="s">
        <v>100</v>
      </c>
      <c r="B5" s="20"/>
      <c r="C5" s="20">
        <v>4</v>
      </c>
      <c r="D5" s="20">
        <v>4</v>
      </c>
    </row>
    <row r="6" spans="1:6" x14ac:dyDescent="0.35">
      <c r="A6" s="21" t="s">
        <v>58</v>
      </c>
      <c r="B6" s="20"/>
      <c r="C6" s="20">
        <v>2</v>
      </c>
      <c r="D6" s="20">
        <v>2</v>
      </c>
    </row>
    <row r="7" spans="1:6" x14ac:dyDescent="0.35">
      <c r="A7" s="21" t="s">
        <v>39</v>
      </c>
      <c r="B7" s="20"/>
      <c r="C7" s="20">
        <v>2</v>
      </c>
      <c r="D7" s="20">
        <v>2</v>
      </c>
    </row>
    <row r="8" spans="1:6" x14ac:dyDescent="0.35">
      <c r="A8" s="21" t="s">
        <v>120</v>
      </c>
      <c r="B8" s="20"/>
      <c r="C8" s="20">
        <v>2</v>
      </c>
      <c r="D8" s="20">
        <v>2</v>
      </c>
    </row>
    <row r="9" spans="1:6" x14ac:dyDescent="0.35">
      <c r="A9" s="21" t="s">
        <v>26</v>
      </c>
      <c r="B9" s="20"/>
      <c r="C9" s="20">
        <v>3</v>
      </c>
      <c r="D9" s="20">
        <v>3</v>
      </c>
    </row>
    <row r="10" spans="1:6" x14ac:dyDescent="0.35">
      <c r="A10" s="21" t="s">
        <v>65</v>
      </c>
      <c r="B10" s="20">
        <v>2</v>
      </c>
      <c r="C10" s="20">
        <v>2</v>
      </c>
      <c r="D10" s="20">
        <v>4</v>
      </c>
    </row>
    <row r="11" spans="1:6" x14ac:dyDescent="0.35">
      <c r="A11" s="21" t="s">
        <v>215</v>
      </c>
      <c r="B11" s="20"/>
      <c r="C11" s="20">
        <v>2</v>
      </c>
      <c r="D11" s="20">
        <v>2</v>
      </c>
    </row>
    <row r="12" spans="1:6" x14ac:dyDescent="0.35">
      <c r="A12" s="21" t="s">
        <v>107</v>
      </c>
      <c r="B12" s="20"/>
      <c r="C12" s="20">
        <v>1</v>
      </c>
      <c r="D12" s="20">
        <v>1</v>
      </c>
    </row>
    <row r="13" spans="1:6" x14ac:dyDescent="0.35">
      <c r="A13" s="21" t="s">
        <v>176</v>
      </c>
      <c r="B13" s="20"/>
      <c r="C13" s="20">
        <v>1</v>
      </c>
      <c r="D13" s="20">
        <v>1</v>
      </c>
    </row>
    <row r="14" spans="1:6" x14ac:dyDescent="0.35">
      <c r="A14" s="21" t="s">
        <v>114</v>
      </c>
      <c r="B14" s="20"/>
      <c r="C14" s="20">
        <v>2</v>
      </c>
      <c r="D14" s="20">
        <v>2</v>
      </c>
    </row>
    <row r="15" spans="1:6" x14ac:dyDescent="0.35">
      <c r="A15" s="21" t="s">
        <v>132</v>
      </c>
      <c r="B15" s="20"/>
      <c r="C15" s="20">
        <v>1</v>
      </c>
      <c r="D15" s="20">
        <v>1</v>
      </c>
    </row>
    <row r="16" spans="1:6" x14ac:dyDescent="0.35">
      <c r="A16" s="21" t="s">
        <v>77</v>
      </c>
      <c r="B16" s="20"/>
      <c r="C16" s="20">
        <v>3</v>
      </c>
      <c r="D16" s="20">
        <v>3</v>
      </c>
    </row>
    <row r="17" spans="1:5" x14ac:dyDescent="0.35">
      <c r="A17" s="21" t="s">
        <v>94</v>
      </c>
      <c r="B17" s="20"/>
      <c r="C17" s="20">
        <v>9</v>
      </c>
      <c r="D17" s="20">
        <v>9</v>
      </c>
    </row>
    <row r="18" spans="1:5" x14ac:dyDescent="0.35">
      <c r="A18" s="21" t="s">
        <v>33</v>
      </c>
      <c r="B18" s="20"/>
      <c r="C18" s="20">
        <v>1</v>
      </c>
      <c r="D18" s="20">
        <v>1</v>
      </c>
    </row>
    <row r="19" spans="1:5" x14ac:dyDescent="0.35">
      <c r="A19" s="21" t="s">
        <v>225</v>
      </c>
      <c r="B19" s="20">
        <v>2</v>
      </c>
      <c r="C19" s="20">
        <v>39</v>
      </c>
      <c r="D19" s="20">
        <v>41</v>
      </c>
    </row>
    <row r="22" spans="1:5" x14ac:dyDescent="0.35">
      <c r="A22" s="26" t="s">
        <v>314</v>
      </c>
      <c r="B22" s="20" t="s">
        <v>309</v>
      </c>
      <c r="C22" s="20" t="s">
        <v>310</v>
      </c>
      <c r="D22" s="20" t="s">
        <v>311</v>
      </c>
      <c r="E22" s="20" t="s">
        <v>308</v>
      </c>
    </row>
    <row r="23" spans="1:5" x14ac:dyDescent="0.35">
      <c r="A23" s="21" t="s">
        <v>326</v>
      </c>
      <c r="B23" s="20">
        <v>2</v>
      </c>
      <c r="C23" s="22">
        <v>0</v>
      </c>
      <c r="D23" s="22">
        <v>0.1</v>
      </c>
      <c r="E23" s="22">
        <v>0.1</v>
      </c>
    </row>
    <row r="24" spans="1:5" x14ac:dyDescent="0.35">
      <c r="A24" s="21" t="s">
        <v>319</v>
      </c>
      <c r="B24" s="20">
        <v>3</v>
      </c>
      <c r="C24" s="22">
        <v>0.33333333333333331</v>
      </c>
      <c r="D24" s="22">
        <v>0.33333333333333309</v>
      </c>
      <c r="E24" s="22">
        <v>0.66666666666666641</v>
      </c>
    </row>
    <row r="25" spans="1:5" x14ac:dyDescent="0.35">
      <c r="A25" s="21" t="s">
        <v>318</v>
      </c>
      <c r="B25" s="20">
        <v>8</v>
      </c>
      <c r="C25" s="22">
        <v>0.37500000000000006</v>
      </c>
      <c r="D25" s="22">
        <v>0.23958333333333331</v>
      </c>
      <c r="E25" s="22">
        <v>0.61458333333333337</v>
      </c>
    </row>
    <row r="26" spans="1:5" x14ac:dyDescent="0.35">
      <c r="A26" s="21" t="s">
        <v>321</v>
      </c>
      <c r="B26" s="20">
        <v>3</v>
      </c>
      <c r="C26" s="22">
        <v>0.31111111111111112</v>
      </c>
      <c r="D26" s="22">
        <v>0.29444444444444445</v>
      </c>
      <c r="E26" s="22">
        <v>0.60555555555555551</v>
      </c>
    </row>
    <row r="27" spans="1:5" x14ac:dyDescent="0.35">
      <c r="A27" s="21" t="s">
        <v>317</v>
      </c>
      <c r="B27" s="20">
        <v>4</v>
      </c>
      <c r="C27" s="22">
        <v>0.375</v>
      </c>
      <c r="D27" s="22">
        <v>0.38666666666666666</v>
      </c>
      <c r="E27" s="22">
        <v>0.76166666666666671</v>
      </c>
    </row>
    <row r="28" spans="1:5" x14ac:dyDescent="0.35">
      <c r="A28" s="21" t="s">
        <v>322</v>
      </c>
      <c r="B28" s="20">
        <v>1</v>
      </c>
      <c r="C28" s="22">
        <v>0.33333333333333337</v>
      </c>
      <c r="D28" s="22">
        <v>0.33333333333333331</v>
      </c>
      <c r="E28" s="22">
        <v>0.66666666666666674</v>
      </c>
    </row>
    <row r="29" spans="1:5" x14ac:dyDescent="0.35">
      <c r="A29" s="21" t="s">
        <v>325</v>
      </c>
      <c r="B29" s="20">
        <v>8</v>
      </c>
      <c r="C29" s="22">
        <v>0.16666666666666669</v>
      </c>
      <c r="D29" s="22">
        <v>0.23541666666666664</v>
      </c>
      <c r="E29" s="22">
        <v>0.40208333333333335</v>
      </c>
    </row>
    <row r="30" spans="1:5" x14ac:dyDescent="0.35">
      <c r="A30" s="21" t="s">
        <v>315</v>
      </c>
      <c r="B30" s="20">
        <v>4</v>
      </c>
      <c r="C30" s="22">
        <v>0.33333333333333337</v>
      </c>
      <c r="D30" s="22">
        <v>0.33333333333333331</v>
      </c>
      <c r="E30" s="22">
        <v>0.66666666666666674</v>
      </c>
    </row>
    <row r="31" spans="1:5" x14ac:dyDescent="0.35">
      <c r="A31" s="21" t="s">
        <v>320</v>
      </c>
      <c r="B31" s="20">
        <v>1</v>
      </c>
      <c r="C31" s="22">
        <v>0.5</v>
      </c>
      <c r="D31" s="22">
        <v>0.5</v>
      </c>
      <c r="E31" s="22">
        <v>1</v>
      </c>
    </row>
    <row r="32" spans="1:5" x14ac:dyDescent="0.35">
      <c r="A32" s="21" t="s">
        <v>324</v>
      </c>
      <c r="B32" s="20">
        <v>2</v>
      </c>
      <c r="C32" s="22">
        <v>0.16666666666666669</v>
      </c>
      <c r="D32" s="22">
        <v>0.33333333333333331</v>
      </c>
      <c r="E32" s="22">
        <v>0.5</v>
      </c>
    </row>
    <row r="33" spans="1:5" x14ac:dyDescent="0.35">
      <c r="A33" s="21" t="s">
        <v>26</v>
      </c>
      <c r="B33" s="20">
        <v>3</v>
      </c>
      <c r="C33" s="22">
        <v>0.44444444444444448</v>
      </c>
      <c r="D33" s="22">
        <v>0.11111111111111112</v>
      </c>
      <c r="E33" s="22">
        <v>0.55555555555555558</v>
      </c>
    </row>
    <row r="34" spans="1:5" x14ac:dyDescent="0.35">
      <c r="A34" s="21" t="s">
        <v>323</v>
      </c>
      <c r="B34" s="20">
        <v>2</v>
      </c>
      <c r="C34" s="22">
        <v>0.33333333333333337</v>
      </c>
      <c r="D34" s="22">
        <v>0.33</v>
      </c>
      <c r="E34" s="22">
        <v>0.66333333333333333</v>
      </c>
    </row>
    <row r="35" spans="1:5" x14ac:dyDescent="0.35">
      <c r="A35" s="21" t="s">
        <v>242</v>
      </c>
      <c r="B35" s="20">
        <v>41</v>
      </c>
      <c r="C35" s="22">
        <v>0.29918699186991876</v>
      </c>
      <c r="D35" s="22">
        <v>0.27455284552845538</v>
      </c>
      <c r="E35" s="22">
        <v>0.57373983739837409</v>
      </c>
    </row>
    <row r="38" spans="1:5" x14ac:dyDescent="0.35">
      <c r="A38" s="27" t="s">
        <v>237</v>
      </c>
      <c r="B38" s="20" t="s">
        <v>327</v>
      </c>
      <c r="C38" s="20" t="s">
        <v>310</v>
      </c>
      <c r="D38" s="20" t="s">
        <v>311</v>
      </c>
      <c r="E38" s="20" t="s">
        <v>308</v>
      </c>
    </row>
    <row r="39" spans="1:5" x14ac:dyDescent="0.35">
      <c r="A39" s="21" t="s">
        <v>252</v>
      </c>
      <c r="B39" s="20">
        <v>13</v>
      </c>
      <c r="C39" s="22">
        <v>0.25128205128205133</v>
      </c>
      <c r="D39" s="22">
        <v>0.24230769230769228</v>
      </c>
      <c r="E39" s="22">
        <v>0.49358974358974356</v>
      </c>
    </row>
    <row r="40" spans="1:5" x14ac:dyDescent="0.35">
      <c r="A40" s="21" t="s">
        <v>250</v>
      </c>
      <c r="B40" s="20">
        <v>11</v>
      </c>
      <c r="C40" s="22">
        <v>0.40909090909090917</v>
      </c>
      <c r="D40" s="22">
        <v>0.31818181818181818</v>
      </c>
      <c r="E40" s="22">
        <v>0.7272727272727274</v>
      </c>
    </row>
    <row r="41" spans="1:5" x14ac:dyDescent="0.35">
      <c r="A41" s="21" t="s">
        <v>253</v>
      </c>
      <c r="B41" s="20">
        <v>11</v>
      </c>
      <c r="C41" s="22">
        <v>0.22727272727272732</v>
      </c>
      <c r="D41" s="22">
        <v>0.26757575757575758</v>
      </c>
      <c r="E41" s="22">
        <v>0.49484848484848487</v>
      </c>
    </row>
    <row r="42" spans="1:5" x14ac:dyDescent="0.35">
      <c r="A42" s="21" t="s">
        <v>251</v>
      </c>
      <c r="B42" s="20">
        <v>6</v>
      </c>
      <c r="C42" s="22">
        <v>0.33333333333333343</v>
      </c>
      <c r="D42" s="22">
        <v>0.2772222222222222</v>
      </c>
      <c r="E42" s="22">
        <v>0.61055555555555552</v>
      </c>
    </row>
    <row r="43" spans="1:5" x14ac:dyDescent="0.35">
      <c r="A43" s="21" t="s">
        <v>225</v>
      </c>
      <c r="B43" s="20">
        <v>41</v>
      </c>
      <c r="C43" s="22">
        <v>0.29918699186991876</v>
      </c>
      <c r="D43" s="22">
        <v>0.27455284552845532</v>
      </c>
      <c r="E43" s="22">
        <v>0.57373983739837409</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8cc50254-ce02-4f7f-b872-c4abca96836c">
      <Terms xmlns="http://schemas.microsoft.com/office/infopath/2007/PartnerControls"/>
    </lcf76f155ced4ddcb4097134ff3c332f>
    <TaxCatchAll xmlns="491b060b-d92c-4001-ac18-5d21cd5b83b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8AFDA862437EF408BBA9825DED340D2" ma:contentTypeVersion="14" ma:contentTypeDescription="Crear nuevo documento." ma:contentTypeScope="" ma:versionID="ef8eb83315b6915df5cabcfcc7291654">
  <xsd:schema xmlns:xsd="http://www.w3.org/2001/XMLSchema" xmlns:xs="http://www.w3.org/2001/XMLSchema" xmlns:p="http://schemas.microsoft.com/office/2006/metadata/properties" xmlns:ns2="8cc50254-ce02-4f7f-b872-c4abca96836c" xmlns:ns3="491b060b-d92c-4001-ac18-5d21cd5b83be" targetNamespace="http://schemas.microsoft.com/office/2006/metadata/properties" ma:root="true" ma:fieldsID="a443c767f6637005d1b533c501e05d04" ns2:_="" ns3:_="">
    <xsd:import namespace="8cc50254-ce02-4f7f-b872-c4abca96836c"/>
    <xsd:import namespace="491b060b-d92c-4001-ac18-5d21cd5b83b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cc50254-ce02-4f7f-b872-c4abca96836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db4cda35-b2da-41dd-8649-1f8336f5dd3a"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1b060b-d92c-4001-ac18-5d21cd5b83b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98862973-906d-4460-9630-266f4ce4a268}" ma:internalName="TaxCatchAll" ma:showField="CatchAllData" ma:web="491b060b-d92c-4001-ac18-5d21cd5b83b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163B7B-BEAE-4A6D-9A11-836BB26E2851}">
  <ds:schemaRefs>
    <ds:schemaRef ds:uri="http://schemas.microsoft.com/office/2006/metadata/properties"/>
    <ds:schemaRef ds:uri="http://schemas.microsoft.com/office/infopath/2007/PartnerControls"/>
    <ds:schemaRef ds:uri="8cc50254-ce02-4f7f-b872-c4abca96836c"/>
    <ds:schemaRef ds:uri="491b060b-d92c-4001-ac18-5d21cd5b83be"/>
  </ds:schemaRefs>
</ds:datastoreItem>
</file>

<file path=customXml/itemProps2.xml><?xml version="1.0" encoding="utf-8"?>
<ds:datastoreItem xmlns:ds="http://schemas.openxmlformats.org/officeDocument/2006/customXml" ds:itemID="{2E97A252-2C7C-43DC-A1CF-AFA78661E037}">
  <ds:schemaRefs>
    <ds:schemaRef ds:uri="http://schemas.microsoft.com/sharepoint/v3/contenttype/forms"/>
  </ds:schemaRefs>
</ds:datastoreItem>
</file>

<file path=customXml/itemProps3.xml><?xml version="1.0" encoding="utf-8"?>
<ds:datastoreItem xmlns:ds="http://schemas.openxmlformats.org/officeDocument/2006/customXml" ds:itemID="{2532F3AD-877B-4D98-B2BA-D780178881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cc50254-ce02-4f7f-b872-c4abca96836c"/>
    <ds:schemaRef ds:uri="491b060b-d92c-4001-ac18-5d21cd5b83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Informe (2)</vt:lpstr>
      <vt:lpstr>Cronograma de actividades</vt:lpstr>
      <vt:lpstr>Informe</vt:lpstr>
      <vt:lpstr>'Cronograma de actividades'!_Toc189206774</vt:lpstr>
      <vt:lpstr>'Cronograma de actividades'!Área_de_impresión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Erika Parra</dc:creator>
  <cp:keywords/>
  <dc:description/>
  <cp:lastModifiedBy>USER</cp:lastModifiedBy>
  <cp:revision/>
  <dcterms:created xsi:type="dcterms:W3CDTF">2025-02-26T15:40:19Z</dcterms:created>
  <dcterms:modified xsi:type="dcterms:W3CDTF">2025-10-06T20:51:27Z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0x01010078AFDA862437EF408BBA9825DED340D2</vt:lpwstr>
  </property>
  <property fmtid="{D5CDD505-2E9C-101B-9397-08002B2CF9AE}" pid="3" name="MediaServiceImageTags">
    <vt:lpwstr/>
  </property>
</Properties>
</file>